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44611278-9829-4043-BC93-1BE586D25A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w-To" sheetId="1" r:id="rId1"/>
    <sheet name="Pre-Walk Prep" sheetId="2" r:id="rId2"/>
    <sheet name="Observation Checklist" sheetId="3" r:id="rId3"/>
    <sheet name="Follow-Up Actions" sheetId="4" r:id="rId4"/>
    <sheet name="Dashboar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5" l="1"/>
  <c r="E15" i="5"/>
  <c r="E14" i="5"/>
  <c r="B17" i="5"/>
  <c r="B16" i="5"/>
  <c r="B15" i="5"/>
  <c r="B14" i="5"/>
  <c r="B8" i="5"/>
  <c r="B7" i="5"/>
  <c r="B6" i="5"/>
  <c r="B5" i="5"/>
  <c r="G2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A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B9" i="5" l="1"/>
</calcChain>
</file>

<file path=xl/sharedStrings.xml><?xml version="1.0" encoding="utf-8"?>
<sst xmlns="http://schemas.openxmlformats.org/spreadsheetml/2006/main" count="61" uniqueCount="57">
  <si>
    <t>Gemba Walk Checklist Template</t>
  </si>
  <si>
    <t>A structured checklist for planning, conducting, and following up on a Gemba walk.</t>
  </si>
  <si>
    <t>What this workbook is for</t>
  </si>
  <si>
    <t>A Gemba walk is a structured visit to where work actually happens, used to observe a process directly rather than rely on a status report about it. This checklist keeps the walk focused and ensures observations turn into tracked follow-up actions.</t>
  </si>
  <si>
    <t>How to use this workbook</t>
  </si>
  <si>
    <t>2. Use the Observation Checklist during the walk -- one row per area or station visited.</t>
  </si>
  <si>
    <t>3. Log any follow-up items on the Follow-Up Actions sheet and track them to closure.</t>
  </si>
  <si>
    <t>Related resources</t>
  </si>
  <si>
    <t>SixSigmaKaizen.com: Gemba Walk Guide.</t>
  </si>
  <si>
    <t>GEMBA WALK - PRE-WALK PREP</t>
  </si>
  <si>
    <t>Walker Name:</t>
  </si>
  <si>
    <t>Date:</t>
  </si>
  <si>
    <t>Area / Process to Observe:</t>
  </si>
  <si>
    <t>Focus Question:</t>
  </si>
  <si>
    <t>What one thing do you want to understand better this walk?</t>
  </si>
  <si>
    <t>Standard to Compare Against:</t>
  </si>
  <si>
    <t>Which documented standard, if any, applies here?</t>
  </si>
  <si>
    <t>Area / Station</t>
  </si>
  <si>
    <t>What Was Observed</t>
  </si>
  <si>
    <t>Compared to Standard?</t>
  </si>
  <si>
    <t>Concern Level</t>
  </si>
  <si>
    <t>Item #</t>
  </si>
  <si>
    <t>Observation / Action Needed</t>
  </si>
  <si>
    <t>Owner</t>
  </si>
  <si>
    <t>Due Date</t>
  </si>
  <si>
    <t>Status</t>
  </si>
  <si>
    <t>1. Complete the Pre-Walk Prep sheet before heading to the floor.</t>
  </si>
  <si>
    <t>4. Check the Dashboard for a live summary of concern levels and open action items.</t>
  </si>
  <si>
    <t>Jump to:</t>
  </si>
  <si>
    <t>Pre-Walk Prep</t>
  </si>
  <si>
    <t>Observation Checklist</t>
  </si>
  <si>
    <t>Follow-Up Actions</t>
  </si>
  <si>
    <t>Dashboard</t>
  </si>
  <si>
    <t>Shift / Time of Walk:</t>
  </si>
  <si>
    <t>Team Members Present:</t>
  </si>
  <si>
    <t>Walk Type:</t>
  </si>
  <si>
    <t>Time</t>
  </si>
  <si>
    <t>Immediate Action Taken</t>
  </si>
  <si>
    <t>Priority</t>
  </si>
  <si>
    <t>Days Overdue</t>
  </si>
  <si>
    <t>GEMBA WALK DASHBOARD</t>
  </si>
  <si>
    <t>Key Metrics</t>
  </si>
  <si>
    <t>Total Observations Logged</t>
  </si>
  <si>
    <t>High / Critical Concerns</t>
  </si>
  <si>
    <t>Total Follow-Up Items</t>
  </si>
  <si>
    <t>Open / In Progress Items</t>
  </si>
  <si>
    <t>Overdue Items</t>
  </si>
  <si>
    <t>Concern Level Distribution</t>
  </si>
  <si>
    <t>Count</t>
  </si>
  <si>
    <t>Low</t>
  </si>
  <si>
    <t>Medium</t>
  </si>
  <si>
    <t>High</t>
  </si>
  <si>
    <t>Critical</t>
  </si>
  <si>
    <t>Follow-Up Status</t>
  </si>
  <si>
    <t>Open</t>
  </si>
  <si>
    <t>In Progress</t>
  </si>
  <si>
    <t>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</si>
</sst>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1"/>
      <color theme="1"/>
      <name val="Calibri"/>
      <family val="2"/>
      <scheme val="minor"/>
    </font>
    <font>
      <b/>
      <sz val="16"/>
      <color rgb="FF153F8A"/>
      <name val="Calibri"/>
    </font>
    <font>
      <b/>
      <sz val="11"/>
      <color rgb="FF4D5B6B"/>
      <name val="Calibri"/>
    </font>
    <font>
      <i/>
      <sz val="11"/>
      <color rgb="FF4D5B6B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4D5B6B"/>
      <name val="Calibri"/>
      <family val="2"/>
      <scheme val="minor"/>
    </font>
    <font>
      <i/>
      <sz val="11"/>
      <color rgb="FF4D5B6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6"/>
      <color rgb="FF153F8A"/>
      <name val="Calibri"/>
      <family val="2"/>
      <scheme val="minor"/>
    </font>
    <font>
      <b/>
      <sz val="12"/>
      <color rgb="FF4D5B6B"/>
      <name val="Calibri"/>
      <family val="2"/>
      <scheme val="minor"/>
    </font>
    <font>
      <b/>
      <sz val="14"/>
      <color rgb="FF153F8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53F8A"/>
        <bgColor indexed="64"/>
      </patternFill>
    </fill>
  </fills>
  <borders count="4">
    <border>
      <left/>
      <right/>
      <top/>
      <bottom/>
      <diagonal/>
    </border>
    <border>
      <left style="thin">
        <color rgb="FFB9C5D6"/>
      </left>
      <right style="thin">
        <color rgb="FFB9C5D6"/>
      </right>
      <top style="thin">
        <color rgb="FFB9C5D6"/>
      </top>
      <bottom style="thin">
        <color rgb="FFB9C5D6"/>
      </bottom>
      <diagonal/>
    </border>
    <border>
      <left style="thin">
        <color rgb="FFB9C5D6"/>
      </left>
      <right/>
      <top/>
      <bottom/>
      <diagonal/>
    </border>
    <border>
      <left style="thin">
        <color rgb="FFB9C5D6"/>
      </left>
      <right/>
      <top/>
      <bottom style="thin">
        <color rgb="FFB9C5D6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1" xfId="0" applyFont="1" applyBorder="1"/>
    <xf numFmtId="0" fontId="0" fillId="0" borderId="1" xfId="0" applyBorder="1"/>
    <xf numFmtId="0" fontId="1" fillId="0" borderId="0" xfId="0" applyFont="1"/>
    <xf numFmtId="0" fontId="0" fillId="0" borderId="0" xfId="0"/>
    <xf numFmtId="0" fontId="6" fillId="0" borderId="0" xfId="0" applyFont="1" applyAlignment="1">
      <alignment vertical="top" wrapText="1"/>
    </xf>
    <xf numFmtId="0" fontId="2" fillId="0" borderId="0" xfId="0" applyFont="1" applyFill="1" applyBorder="1"/>
    <xf numFmtId="0" fontId="7" fillId="0" borderId="2" xfId="0" applyFont="1" applyBorder="1"/>
    <xf numFmtId="0" fontId="2" fillId="0" borderId="0" xfId="0" applyFont="1" applyBorder="1"/>
    <xf numFmtId="0" fontId="7" fillId="0" borderId="3" xfId="0" applyFont="1" applyBorder="1"/>
    <xf numFmtId="164" fontId="3" fillId="0" borderId="1" xfId="0" applyNumberFormat="1" applyFont="1" applyBorder="1"/>
    <xf numFmtId="0" fontId="5" fillId="0" borderId="0" xfId="1" quotePrefix="1" applyAlignment="1">
      <alignment vertical="top" wrapText="1"/>
    </xf>
    <xf numFmtId="0" fontId="5" fillId="0" borderId="0" xfId="1" quotePrefix="1"/>
    <xf numFmtId="0" fontId="5" fillId="0" borderId="0" xfId="1"/>
    <xf numFmtId="18" fontId="0" fillId="0" borderId="1" xfId="0" applyNumberFormat="1" applyBorder="1"/>
    <xf numFmtId="18" fontId="0" fillId="0" borderId="0" xfId="0" applyNumberFormat="1"/>
    <xf numFmtId="0" fontId="8" fillId="2" borderId="0" xfId="0" applyFont="1" applyFill="1"/>
    <xf numFmtId="164" fontId="0" fillId="0" borderId="0" xfId="0" applyNumberFormat="1"/>
    <xf numFmtId="0" fontId="9" fillId="0" borderId="0" xfId="0" applyFont="1"/>
    <xf numFmtId="0" fontId="10" fillId="0" borderId="0" xfId="0" applyFont="1"/>
    <xf numFmtId="0" fontId="4" fillId="0" borderId="0" xfId="0" applyFont="1"/>
    <xf numFmtId="0" fontId="11" fillId="0" borderId="0" xfId="0" applyFont="1"/>
  </cellXfs>
  <cellStyles count="2">
    <cellStyle name="Hyperlink" xfId="1" builtinId="8"/>
    <cellStyle name="Normal" xfId="0" builtinId="0"/>
  </cellStyles>
  <dxfs count="18">
    <dxf>
      <font>
        <b/>
        <color rgb="FFFFFFFF"/>
      </font>
      <fill>
        <patternFill patternType="solid">
          <fgColor indexed="64"/>
          <bgColor rgb="FF153F8A"/>
        </patternFill>
      </fill>
    </dxf>
    <dxf>
      <font>
        <b/>
        <i val="0"/>
        <color rgb="FF9C0006"/>
      </font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numFmt numFmtId="164" formatCode="mm/dd/yyyy"/>
    </dxf>
    <dxf>
      <font>
        <b/>
        <color rgb="FFFFFFFF"/>
      </font>
      <fill>
        <patternFill patternType="solid">
          <fgColor indexed="64"/>
          <bgColor rgb="FF153F8A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74706"/>
      </font>
      <fill>
        <patternFill patternType="solid">
          <fgColor indexed="64"/>
          <bgColor rgb="FFFFD9B3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numFmt numFmtId="23" formatCode="h:mm\ AM/PM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Concern Level Distribution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Dashboard!$B$13</c:f>
              <c:strCache>
                <c:ptCount val="1"/>
                <c:pt idx="0">
                  <c:v>Count</c:v>
                </c:pt>
              </c:strCache>
            </c:strRef>
          </c:tx>
          <c:dPt>
            <c:idx val="0"/>
            <c:bubble3D val="0"/>
            <c:spPr>
              <a:solidFill>
                <a:srgbClr val="C6EFC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431-42BB-B6CE-41515851772C}"/>
              </c:ext>
            </c:extLst>
          </c:dPt>
          <c:dPt>
            <c:idx val="1"/>
            <c:bubble3D val="0"/>
            <c:spPr>
              <a:solidFill>
                <a:srgbClr val="FFEB9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431-42BB-B6CE-41515851772C}"/>
              </c:ext>
            </c:extLst>
          </c:dPt>
          <c:dPt>
            <c:idx val="2"/>
            <c:bubble3D val="0"/>
            <c:spPr>
              <a:solidFill>
                <a:srgbClr val="FFD9B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431-42BB-B6CE-41515851772C}"/>
              </c:ext>
            </c:extLst>
          </c:dPt>
          <c:dPt>
            <c:idx val="3"/>
            <c:bubble3D val="0"/>
            <c:spPr>
              <a:solidFill>
                <a:srgbClr val="FFC7C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431-42BB-B6CE-41515851772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Dashboard!$A$14:$A$17</c:f>
              <c:strCache>
                <c:ptCount val="4"/>
                <c:pt idx="0">
                  <c:v>Low</c:v>
                </c:pt>
                <c:pt idx="1">
                  <c:v>Medium</c:v>
                </c:pt>
                <c:pt idx="2">
                  <c:v>High</c:v>
                </c:pt>
                <c:pt idx="3">
                  <c:v>Critical</c:v>
                </c:pt>
              </c:strCache>
            </c:strRef>
          </c:cat>
          <c:val>
            <c:numRef>
              <c:f>Dashboard!$B$14:$B$17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31-42BB-B6CE-415158517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Follow-Up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Dashboard!$E$13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Dashboard!$D$14:$D$16</c:f>
              <c:strCache>
                <c:ptCount val="3"/>
                <c:pt idx="0">
                  <c:v>Open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Dashboard!$E$14:$E$16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36-4CB9-A475-AC036C439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51505583"/>
        <c:axId val="855952"/>
      </c:barChart>
      <c:catAx>
        <c:axId val="1651505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952"/>
        <c:crosses val="autoZero"/>
        <c:auto val="1"/>
        <c:lblAlgn val="ctr"/>
        <c:lblOffset val="100"/>
        <c:noMultiLvlLbl val="0"/>
      </c:catAx>
      <c:valAx>
        <c:axId val="85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15055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4</xdr:col>
      <xdr:colOff>0</xdr:colOff>
      <xdr:row>34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03B9E3-2775-0007-3AFA-87126A0D1E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19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66190A2-7785-F59C-510B-848BAD699C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107E46-691C-4068-B683-10396D773837}" name="ObservationLog" displayName="ObservationLog" ref="A1:G26" totalsRowShown="0" headerRowDxfId="9">
  <autoFilter ref="A1:G26" xr:uid="{07107E46-691C-4068-B683-10396D773837}"/>
  <tableColumns count="7">
    <tableColumn id="1" xr3:uid="{8486B71E-B1A7-4FA6-B6E9-63B22E7EC0B9}" name="Item #">
      <calculatedColumnFormula>ROW()-1</calculatedColumnFormula>
    </tableColumn>
    <tableColumn id="2" xr3:uid="{2C4E9B1D-A408-412E-B02D-57B6E99C5D1E}" name="Time" dataDxfId="17"/>
    <tableColumn id="3" xr3:uid="{7A91C8B9-C359-4110-AB5B-3CEC21F66DC1}" name="Area / Station"/>
    <tableColumn id="4" xr3:uid="{979C3E99-A855-4B58-BD65-38CD12D7BAD7}" name="What Was Observed"/>
    <tableColumn id="5" xr3:uid="{B7E60806-255E-4DF5-AB6B-DDEA7FED6FF3}" name="Compared to Standard?"/>
    <tableColumn id="6" xr3:uid="{91B6333B-2874-40E6-A8CF-2C7E6B240FE3}" name="Concern Level"/>
    <tableColumn id="7" xr3:uid="{B0B3355B-42A0-46B1-90EE-BA1D7D6C7643}" name="Immediate Action Tak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ECF5ED-2D20-4C7C-97CF-210DAF2541A5}" name="FollowUpActions" displayName="FollowUpActions" ref="A1:G21" totalsRowShown="0" headerRowDxfId="0">
  <autoFilter ref="A1:G21" xr:uid="{0AECF5ED-2D20-4C7C-97CF-210DAF2541A5}"/>
  <tableColumns count="7">
    <tableColumn id="1" xr3:uid="{F4952DB5-B3C0-4F32-BC51-3341B36EB21C}" name="Item #">
      <calculatedColumnFormula>ROW()-1</calculatedColumnFormula>
    </tableColumn>
    <tableColumn id="2" xr3:uid="{EBF57660-8205-44C9-A8F4-3C3157670EA3}" name="Observation / Action Needed"/>
    <tableColumn id="3" xr3:uid="{95399C8B-FACE-4CDC-BEAF-5184D28FA570}" name="Priority"/>
    <tableColumn id="4" xr3:uid="{3D867FD5-63FB-4AD8-A45D-48F339CF51C0}" name="Owner"/>
    <tableColumn id="5" xr3:uid="{B207CEF7-BE20-4BA5-AD57-5EB1778B8CEF}" name="Due Date" dataDxfId="8"/>
    <tableColumn id="6" xr3:uid="{E2D7B145-5FE2-43A2-9416-E9B323B2F0F5}" name="Status"/>
    <tableColumn id="7" xr3:uid="{8382F4F7-9294-4C0C-99C2-00735A140DE3}" name="Days Overdue">
      <calculatedColumnFormula>IF(OR(F2="",F2="Closed",E2=""),"",MAX(TODAY()-E2,0))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32D3EE0-ECD7-48C0-897D-E41F60B9CA25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5c02047e-782b-467e-8dd5-cdaa7bb3232b&quot;"/>
  </we:properties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workbookViewId="0"/>
  </sheetViews>
  <sheetFormatPr defaultRowHeight="15" x14ac:dyDescent="0.25"/>
  <cols>
    <col min="1" max="1" width="118" customWidth="1"/>
  </cols>
  <sheetData>
    <row r="1" spans="1:1" ht="21" x14ac:dyDescent="0.35">
      <c r="A1" s="1" t="s">
        <v>0</v>
      </c>
    </row>
    <row r="3" spans="1:1" x14ac:dyDescent="0.25">
      <c r="A3" s="2" t="s">
        <v>1</v>
      </c>
    </row>
    <row r="4" spans="1:1" x14ac:dyDescent="0.25">
      <c r="A4" s="2"/>
    </row>
    <row r="5" spans="1:1" x14ac:dyDescent="0.25">
      <c r="A5" s="2" t="s">
        <v>2</v>
      </c>
    </row>
    <row r="6" spans="1:1" ht="30" x14ac:dyDescent="0.25">
      <c r="A6" s="2" t="s">
        <v>3</v>
      </c>
    </row>
    <row r="7" spans="1:1" x14ac:dyDescent="0.25">
      <c r="A7" s="2"/>
    </row>
    <row r="8" spans="1:1" x14ac:dyDescent="0.25">
      <c r="A8" s="2" t="s">
        <v>4</v>
      </c>
    </row>
    <row r="9" spans="1:1" x14ac:dyDescent="0.25">
      <c r="A9" s="2" t="s">
        <v>26</v>
      </c>
    </row>
    <row r="10" spans="1:1" x14ac:dyDescent="0.25">
      <c r="A10" s="2" t="s">
        <v>5</v>
      </c>
    </row>
    <row r="11" spans="1:1" x14ac:dyDescent="0.25">
      <c r="A11" s="2" t="s">
        <v>6</v>
      </c>
    </row>
    <row r="12" spans="1:1" x14ac:dyDescent="0.25">
      <c r="A12" s="2" t="s">
        <v>27</v>
      </c>
    </row>
    <row r="13" spans="1:1" x14ac:dyDescent="0.25">
      <c r="A13" s="2" t="s">
        <v>7</v>
      </c>
    </row>
    <row r="14" spans="1:1" x14ac:dyDescent="0.25">
      <c r="A14" s="2" t="s">
        <v>8</v>
      </c>
    </row>
    <row r="16" spans="1:1" x14ac:dyDescent="0.25">
      <c r="A16" s="7" t="s">
        <v>28</v>
      </c>
    </row>
    <row r="17" spans="1:1" x14ac:dyDescent="0.25">
      <c r="A17" s="13" t="s">
        <v>29</v>
      </c>
    </row>
    <row r="18" spans="1:1" x14ac:dyDescent="0.25">
      <c r="A18" s="14" t="s">
        <v>30</v>
      </c>
    </row>
    <row r="19" spans="1:1" x14ac:dyDescent="0.25">
      <c r="A19" s="14" t="s">
        <v>31</v>
      </c>
    </row>
    <row r="20" spans="1:1" x14ac:dyDescent="0.25">
      <c r="A20" s="15" t="s">
        <v>32</v>
      </c>
    </row>
  </sheetData>
  <hyperlinks>
    <hyperlink ref="A17" location="'Pre-Walk Prep'!A1" tooltip="Go to Pre-Walk Prep" display="Pre-Walk Prep" xr:uid="{2E706869-DACC-4CF1-A3B0-F6CD8291F0EA}"/>
    <hyperlink ref="A18" location="'Observation Checklist'!A1" tooltip="Go to Observation Checklist" display="Observation Checklist" xr:uid="{A3712229-FBB1-4465-BE93-DD362A8795DE}"/>
    <hyperlink ref="A19" location="'Follow-Up Actions'!A1" tooltip="Go to Follow-Up Actions" display="Follow-Up Actions" xr:uid="{3FD7A1BF-49E3-4856-9A50-87D024AB3EF2}"/>
    <hyperlink ref="A20" location="Dashboard!A1" tooltip="Go to Dashboard" display="Dashboard" xr:uid="{65CFA75E-ED10-4ABA-86A1-9D5DEE8D7118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sqref="A1:B1"/>
    </sheetView>
  </sheetViews>
  <sheetFormatPr defaultRowHeight="15" x14ac:dyDescent="0.25"/>
  <cols>
    <col min="1" max="1" width="36.140625" customWidth="1"/>
    <col min="2" max="2" width="61" customWidth="1"/>
  </cols>
  <sheetData>
    <row r="1" spans="1:2" ht="21" x14ac:dyDescent="0.35">
      <c r="A1" s="5" t="s">
        <v>9</v>
      </c>
      <c r="B1" s="6"/>
    </row>
    <row r="3" spans="1:2" x14ac:dyDescent="0.25">
      <c r="A3" s="10" t="s">
        <v>10</v>
      </c>
      <c r="B3" s="3"/>
    </row>
    <row r="4" spans="1:2" x14ac:dyDescent="0.25">
      <c r="A4" s="10" t="s">
        <v>11</v>
      </c>
      <c r="B4" s="12"/>
    </row>
    <row r="5" spans="1:2" x14ac:dyDescent="0.25">
      <c r="A5" s="10" t="s">
        <v>33</v>
      </c>
      <c r="B5" s="3"/>
    </row>
    <row r="6" spans="1:2" x14ac:dyDescent="0.25">
      <c r="A6" s="10" t="s">
        <v>12</v>
      </c>
      <c r="B6" s="3"/>
    </row>
    <row r="7" spans="1:2" x14ac:dyDescent="0.25">
      <c r="A7" s="10" t="s">
        <v>34</v>
      </c>
      <c r="B7" s="3"/>
    </row>
    <row r="8" spans="1:2" x14ac:dyDescent="0.25">
      <c r="A8" s="10" t="s">
        <v>35</v>
      </c>
      <c r="B8" s="9"/>
    </row>
    <row r="9" spans="1:2" x14ac:dyDescent="0.25">
      <c r="A9" s="8" t="s">
        <v>13</v>
      </c>
      <c r="B9" s="9" t="s">
        <v>14</v>
      </c>
    </row>
    <row r="10" spans="1:2" x14ac:dyDescent="0.25">
      <c r="A10" s="8" t="s">
        <v>15</v>
      </c>
      <c r="B10" s="11" t="s">
        <v>16</v>
      </c>
    </row>
  </sheetData>
  <mergeCells count="1">
    <mergeCell ref="A1:B1"/>
  </mergeCells>
  <dataValidations count="1">
    <dataValidation type="list" allowBlank="1" showInputMessage="1" showErrorMessage="1" sqref="B8" xr:uid="{0CA5641E-5FBC-46FC-802C-248ACB915C90}">
      <formula1>"Safety,Quality,Productivity,5S / Workplace Organization,Standard Work,Other"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42578125" customWidth="1"/>
    <col min="2" max="2" width="13.28515625" customWidth="1"/>
    <col min="3" max="3" width="26.7109375" customWidth="1"/>
    <col min="4" max="4" width="49.5703125" customWidth="1"/>
    <col min="5" max="5" width="21" customWidth="1"/>
    <col min="6" max="6" width="19" customWidth="1"/>
    <col min="7" max="7" width="41.85546875" customWidth="1"/>
  </cols>
  <sheetData>
    <row r="1" spans="1:7" x14ac:dyDescent="0.25">
      <c r="A1" s="18" t="s">
        <v>21</v>
      </c>
      <c r="B1" s="18" t="s">
        <v>36</v>
      </c>
      <c r="C1" s="18" t="s">
        <v>17</v>
      </c>
      <c r="D1" s="18" t="s">
        <v>18</v>
      </c>
      <c r="E1" s="18" t="s">
        <v>19</v>
      </c>
      <c r="F1" s="18" t="s">
        <v>20</v>
      </c>
      <c r="G1" s="18" t="s">
        <v>37</v>
      </c>
    </row>
    <row r="2" spans="1:7" x14ac:dyDescent="0.25">
      <c r="A2" s="4">
        <f>ROW()-1</f>
        <v>1</v>
      </c>
      <c r="B2" s="16"/>
      <c r="C2" s="4"/>
      <c r="D2" s="4"/>
    </row>
    <row r="3" spans="1:7" x14ac:dyDescent="0.25">
      <c r="A3" s="4">
        <f>ROW()-1</f>
        <v>2</v>
      </c>
      <c r="B3" s="16"/>
      <c r="C3" s="4"/>
      <c r="D3" s="4"/>
    </row>
    <row r="4" spans="1:7" x14ac:dyDescent="0.25">
      <c r="A4" s="4">
        <f>ROW()-1</f>
        <v>3</v>
      </c>
      <c r="B4" s="16"/>
      <c r="C4" s="4"/>
      <c r="D4" s="4"/>
    </row>
    <row r="5" spans="1:7" x14ac:dyDescent="0.25">
      <c r="A5" s="4">
        <f>ROW()-1</f>
        <v>4</v>
      </c>
      <c r="B5" s="16"/>
      <c r="C5" s="4"/>
      <c r="D5" s="4"/>
    </row>
    <row r="6" spans="1:7" x14ac:dyDescent="0.25">
      <c r="A6" s="4">
        <f>ROW()-1</f>
        <v>5</v>
      </c>
      <c r="B6" s="16"/>
      <c r="C6" s="4"/>
      <c r="D6" s="4"/>
    </row>
    <row r="7" spans="1:7" x14ac:dyDescent="0.25">
      <c r="A7" s="4">
        <f>ROW()-1</f>
        <v>6</v>
      </c>
      <c r="B7" s="16"/>
      <c r="C7" s="4"/>
      <c r="D7" s="4"/>
    </row>
    <row r="8" spans="1:7" x14ac:dyDescent="0.25">
      <c r="A8" s="4">
        <f>ROW()-1</f>
        <v>7</v>
      </c>
      <c r="B8" s="16"/>
      <c r="C8" s="4"/>
      <c r="D8" s="4"/>
    </row>
    <row r="9" spans="1:7" x14ac:dyDescent="0.25">
      <c r="A9" s="4">
        <f>ROW()-1</f>
        <v>8</v>
      </c>
      <c r="B9" s="16"/>
      <c r="C9" s="4"/>
      <c r="D9" s="4"/>
    </row>
    <row r="10" spans="1:7" x14ac:dyDescent="0.25">
      <c r="A10" s="4">
        <f>ROW()-1</f>
        <v>9</v>
      </c>
      <c r="B10" s="16"/>
      <c r="C10" s="4"/>
      <c r="D10" s="4"/>
    </row>
    <row r="11" spans="1:7" x14ac:dyDescent="0.25">
      <c r="A11" s="4">
        <f>ROW()-1</f>
        <v>10</v>
      </c>
      <c r="B11" s="16"/>
      <c r="C11" s="4"/>
      <c r="D11" s="4"/>
    </row>
    <row r="12" spans="1:7" x14ac:dyDescent="0.25">
      <c r="A12" s="4">
        <f>ROW()-1</f>
        <v>11</v>
      </c>
      <c r="B12" s="16"/>
      <c r="C12" s="4"/>
      <c r="D12" s="4"/>
    </row>
    <row r="13" spans="1:7" x14ac:dyDescent="0.25">
      <c r="A13" s="4">
        <f>ROW()-1</f>
        <v>12</v>
      </c>
      <c r="B13" s="16"/>
      <c r="C13" s="4"/>
      <c r="D13" s="4"/>
    </row>
    <row r="14" spans="1:7" x14ac:dyDescent="0.25">
      <c r="A14" s="4">
        <f>ROW()-1</f>
        <v>13</v>
      </c>
      <c r="B14" s="16"/>
      <c r="C14" s="4"/>
      <c r="D14" s="4"/>
    </row>
    <row r="15" spans="1:7" x14ac:dyDescent="0.25">
      <c r="A15" s="4">
        <f>ROW()-1</f>
        <v>14</v>
      </c>
      <c r="B15" s="16"/>
      <c r="C15" s="4"/>
      <c r="D15" s="4"/>
    </row>
    <row r="16" spans="1:7" x14ac:dyDescent="0.25">
      <c r="A16">
        <f>ROW()-1</f>
        <v>15</v>
      </c>
      <c r="B16" s="17"/>
    </row>
    <row r="17" spans="1:2" x14ac:dyDescent="0.25">
      <c r="A17">
        <f>ROW()-1</f>
        <v>16</v>
      </c>
      <c r="B17" s="17"/>
    </row>
    <row r="18" spans="1:2" x14ac:dyDescent="0.25">
      <c r="A18">
        <f>ROW()-1</f>
        <v>17</v>
      </c>
      <c r="B18" s="17"/>
    </row>
    <row r="19" spans="1:2" x14ac:dyDescent="0.25">
      <c r="A19">
        <f>ROW()-1</f>
        <v>18</v>
      </c>
      <c r="B19" s="17"/>
    </row>
    <row r="20" spans="1:2" x14ac:dyDescent="0.25">
      <c r="A20">
        <f>ROW()-1</f>
        <v>19</v>
      </c>
      <c r="B20" s="17"/>
    </row>
    <row r="21" spans="1:2" x14ac:dyDescent="0.25">
      <c r="A21">
        <f>ROW()-1</f>
        <v>20</v>
      </c>
      <c r="B21" s="17"/>
    </row>
    <row r="22" spans="1:2" x14ac:dyDescent="0.25">
      <c r="A22">
        <f>ROW()-1</f>
        <v>21</v>
      </c>
      <c r="B22" s="17"/>
    </row>
    <row r="23" spans="1:2" x14ac:dyDescent="0.25">
      <c r="A23">
        <f>ROW()-1</f>
        <v>22</v>
      </c>
      <c r="B23" s="17"/>
    </row>
    <row r="24" spans="1:2" x14ac:dyDescent="0.25">
      <c r="A24">
        <f>ROW()-1</f>
        <v>23</v>
      </c>
      <c r="B24" s="17"/>
    </row>
    <row r="25" spans="1:2" x14ac:dyDescent="0.25">
      <c r="A25">
        <f>ROW()-1</f>
        <v>24</v>
      </c>
      <c r="B25" s="17"/>
    </row>
    <row r="26" spans="1:2" x14ac:dyDescent="0.25">
      <c r="A26">
        <f>ROW()-1</f>
        <v>25</v>
      </c>
      <c r="B26" s="17"/>
    </row>
  </sheetData>
  <conditionalFormatting sqref="F2:F26">
    <cfRule type="cellIs" dxfId="16" priority="1" operator="equal">
      <formula>"Low"</formula>
    </cfRule>
  </conditionalFormatting>
  <conditionalFormatting sqref="F2:F26">
    <cfRule type="cellIs" dxfId="15" priority="2" operator="equal">
      <formula>"Medium"</formula>
    </cfRule>
  </conditionalFormatting>
  <conditionalFormatting sqref="F2:F26">
    <cfRule type="cellIs" dxfId="14" priority="3" operator="equal">
      <formula>"High"</formula>
    </cfRule>
  </conditionalFormatting>
  <conditionalFormatting sqref="F2:F26">
    <cfRule type="cellIs" dxfId="13" priority="4" operator="equal">
      <formula>"Critical"</formula>
    </cfRule>
  </conditionalFormatting>
  <conditionalFormatting sqref="E2:E26">
    <cfRule type="cellIs" dxfId="12" priority="5" operator="equal">
      <formula>"Yes"</formula>
    </cfRule>
  </conditionalFormatting>
  <conditionalFormatting sqref="E2:E26">
    <cfRule type="cellIs" dxfId="11" priority="6" operator="equal">
      <formula>"No"</formula>
    </cfRule>
  </conditionalFormatting>
  <conditionalFormatting sqref="E2:E26">
    <cfRule type="cellIs" dxfId="10" priority="7" operator="equal">
      <formula>"Partial"</formula>
    </cfRule>
  </conditionalFormatting>
  <dataValidations count="3">
    <dataValidation type="list" allowBlank="1" sqref="D2:D15" xr:uid="{00000000-0002-0000-0200-000000000000}">
      <formula1>"None,Low,Medium,High"</formula1>
    </dataValidation>
    <dataValidation type="list" allowBlank="1" showInputMessage="1" showErrorMessage="1" sqref="E2:E26" xr:uid="{BBA314F6-82C4-432C-B499-F6149E30712C}">
      <formula1>"Yes,No,Partial"</formula1>
    </dataValidation>
    <dataValidation type="list" allowBlank="1" showInputMessage="1" showErrorMessage="1" sqref="F2:F26" xr:uid="{07CB84EE-F6B7-47B7-82F8-7E9D4BCB45A1}">
      <formula1>"Low,Medium,High,Critical"</formula1>
    </dataValidation>
  </dataValidations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42578125" customWidth="1"/>
    <col min="2" max="2" width="53.28515625" customWidth="1"/>
    <col min="3" max="3" width="14.28515625" customWidth="1"/>
    <col min="4" max="4" width="21" customWidth="1"/>
    <col min="5" max="5" width="17.140625" customWidth="1"/>
    <col min="6" max="6" width="19" customWidth="1"/>
    <col min="7" max="7" width="17.140625" customWidth="1"/>
  </cols>
  <sheetData>
    <row r="1" spans="1:7" x14ac:dyDescent="0.25">
      <c r="A1" s="18" t="s">
        <v>21</v>
      </c>
      <c r="B1" s="18" t="s">
        <v>22</v>
      </c>
      <c r="C1" s="18" t="s">
        <v>38</v>
      </c>
      <c r="D1" s="18" t="s">
        <v>23</v>
      </c>
      <c r="E1" s="18" t="s">
        <v>24</v>
      </c>
      <c r="F1" s="18" t="s">
        <v>25</v>
      </c>
      <c r="G1" s="18" t="s">
        <v>39</v>
      </c>
    </row>
    <row r="2" spans="1:7" x14ac:dyDescent="0.25">
      <c r="A2">
        <f>ROW()-1</f>
        <v>1</v>
      </c>
      <c r="E2" s="19"/>
      <c r="G2" t="str">
        <f ca="1">IF(OR(F2="",F2="Closed",E2=""),"",MAX(TODAY()-E2,0))</f>
        <v/>
      </c>
    </row>
    <row r="3" spans="1:7" x14ac:dyDescent="0.25">
      <c r="A3">
        <f>ROW()-1</f>
        <v>2</v>
      </c>
      <c r="E3" s="19"/>
      <c r="G3" t="str">
        <f ca="1">IF(OR(F3="",F3="Closed",E3=""),"",MAX(TODAY()-E3,0))</f>
        <v/>
      </c>
    </row>
    <row r="4" spans="1:7" x14ac:dyDescent="0.25">
      <c r="A4">
        <f>ROW()-1</f>
        <v>3</v>
      </c>
      <c r="E4" s="19"/>
      <c r="G4" t="str">
        <f ca="1">IF(OR(F4="",F4="Closed",E4=""),"",MAX(TODAY()-E4,0))</f>
        <v/>
      </c>
    </row>
    <row r="5" spans="1:7" x14ac:dyDescent="0.25">
      <c r="A5">
        <f>ROW()-1</f>
        <v>4</v>
      </c>
      <c r="E5" s="19"/>
      <c r="G5" t="str">
        <f ca="1">IF(OR(F5="",F5="Closed",E5=""),"",MAX(TODAY()-E5,0))</f>
        <v/>
      </c>
    </row>
    <row r="6" spans="1:7" x14ac:dyDescent="0.25">
      <c r="A6">
        <f>ROW()-1</f>
        <v>5</v>
      </c>
      <c r="E6" s="19"/>
      <c r="G6" t="str">
        <f ca="1">IF(OR(F6="",F6="Closed",E6=""),"",MAX(TODAY()-E6,0))</f>
        <v/>
      </c>
    </row>
    <row r="7" spans="1:7" x14ac:dyDescent="0.25">
      <c r="A7">
        <f>ROW()-1</f>
        <v>6</v>
      </c>
      <c r="E7" s="19"/>
      <c r="G7" t="str">
        <f ca="1">IF(OR(F7="",F7="Closed",E7=""),"",MAX(TODAY()-E7,0))</f>
        <v/>
      </c>
    </row>
    <row r="8" spans="1:7" x14ac:dyDescent="0.25">
      <c r="A8">
        <f>ROW()-1</f>
        <v>7</v>
      </c>
      <c r="E8" s="19"/>
      <c r="G8" t="str">
        <f ca="1">IF(OR(F8="",F8="Closed",E8=""),"",MAX(TODAY()-E8,0))</f>
        <v/>
      </c>
    </row>
    <row r="9" spans="1:7" x14ac:dyDescent="0.25">
      <c r="A9">
        <f>ROW()-1</f>
        <v>8</v>
      </c>
      <c r="E9" s="19"/>
      <c r="G9" t="str">
        <f ca="1">IF(OR(F9="",F9="Closed",E9=""),"",MAX(TODAY()-E9,0))</f>
        <v/>
      </c>
    </row>
    <row r="10" spans="1:7" x14ac:dyDescent="0.25">
      <c r="A10">
        <f>ROW()-1</f>
        <v>9</v>
      </c>
      <c r="E10" s="19"/>
      <c r="G10" t="str">
        <f ca="1">IF(OR(F10="",F10="Closed",E10=""),"",MAX(TODAY()-E10,0))</f>
        <v/>
      </c>
    </row>
    <row r="11" spans="1:7" x14ac:dyDescent="0.25">
      <c r="A11">
        <f>ROW()-1</f>
        <v>10</v>
      </c>
      <c r="E11" s="19"/>
      <c r="G11" t="str">
        <f ca="1">IF(OR(F11="",F11="Closed",E11=""),"",MAX(TODAY()-E11,0))</f>
        <v/>
      </c>
    </row>
    <row r="12" spans="1:7" x14ac:dyDescent="0.25">
      <c r="A12">
        <f>ROW()-1</f>
        <v>11</v>
      </c>
      <c r="E12" s="19"/>
      <c r="G12" t="str">
        <f ca="1">IF(OR(F12="",F12="Closed",E12=""),"",MAX(TODAY()-E12,0))</f>
        <v/>
      </c>
    </row>
    <row r="13" spans="1:7" x14ac:dyDescent="0.25">
      <c r="A13">
        <f>ROW()-1</f>
        <v>12</v>
      </c>
      <c r="E13" s="19"/>
      <c r="G13" t="str">
        <f ca="1">IF(OR(F13="",F13="Closed",E13=""),"",MAX(TODAY()-E13,0))</f>
        <v/>
      </c>
    </row>
    <row r="14" spans="1:7" x14ac:dyDescent="0.25">
      <c r="A14">
        <f>ROW()-1</f>
        <v>13</v>
      </c>
      <c r="E14" s="19"/>
      <c r="G14" t="str">
        <f ca="1">IF(OR(F14="",F14="Closed",E14=""),"",MAX(TODAY()-E14,0))</f>
        <v/>
      </c>
    </row>
    <row r="15" spans="1:7" x14ac:dyDescent="0.25">
      <c r="A15">
        <f>ROW()-1</f>
        <v>14</v>
      </c>
      <c r="E15" s="19"/>
      <c r="G15" t="str">
        <f ca="1">IF(OR(F15="",F15="Closed",E15=""),"",MAX(TODAY()-E15,0))</f>
        <v/>
      </c>
    </row>
    <row r="16" spans="1:7" x14ac:dyDescent="0.25">
      <c r="A16">
        <f>ROW()-1</f>
        <v>15</v>
      </c>
      <c r="E16" s="19"/>
      <c r="G16" t="str">
        <f ca="1">IF(OR(F16="",F16="Closed",E16=""),"",MAX(TODAY()-E16,0))</f>
        <v/>
      </c>
    </row>
    <row r="17" spans="1:7" x14ac:dyDescent="0.25">
      <c r="A17">
        <f>ROW()-1</f>
        <v>16</v>
      </c>
      <c r="E17" s="19"/>
      <c r="G17" t="str">
        <f ca="1">IF(OR(F17="",F17="Closed",E17=""),"",MAX(TODAY()-E17,0))</f>
        <v/>
      </c>
    </row>
    <row r="18" spans="1:7" x14ac:dyDescent="0.25">
      <c r="A18">
        <f>ROW()-1</f>
        <v>17</v>
      </c>
      <c r="E18" s="19"/>
      <c r="G18" t="str">
        <f ca="1">IF(OR(F18="",F18="Closed",E18=""),"",MAX(TODAY()-E18,0))</f>
        <v/>
      </c>
    </row>
    <row r="19" spans="1:7" x14ac:dyDescent="0.25">
      <c r="A19">
        <f>ROW()-1</f>
        <v>18</v>
      </c>
      <c r="E19" s="19"/>
      <c r="G19" t="str">
        <f ca="1">IF(OR(F19="",F19="Closed",E19=""),"",MAX(TODAY()-E19,0))</f>
        <v/>
      </c>
    </row>
    <row r="20" spans="1:7" x14ac:dyDescent="0.25">
      <c r="A20">
        <f>ROW()-1</f>
        <v>19</v>
      </c>
      <c r="E20" s="19"/>
      <c r="G20" t="str">
        <f ca="1">IF(OR(F20="",F20="Closed",E20=""),"",MAX(TODAY()-E20,0))</f>
        <v/>
      </c>
    </row>
    <row r="21" spans="1:7" x14ac:dyDescent="0.25">
      <c r="A21">
        <f>ROW()-1</f>
        <v>20</v>
      </c>
      <c r="E21" s="19"/>
      <c r="G21" t="str">
        <f ca="1">IF(OR(F21="",F21="Closed",E21=""),"",MAX(TODAY()-E21,0))</f>
        <v/>
      </c>
    </row>
  </sheetData>
  <conditionalFormatting sqref="C2:C21">
    <cfRule type="cellIs" dxfId="7" priority="1" operator="equal">
      <formula>"High"</formula>
    </cfRule>
  </conditionalFormatting>
  <conditionalFormatting sqref="C2:C21">
    <cfRule type="cellIs" dxfId="6" priority="2" operator="equal">
      <formula>"Medium"</formula>
    </cfRule>
  </conditionalFormatting>
  <conditionalFormatting sqref="C2:C21">
    <cfRule type="cellIs" dxfId="5" priority="3" operator="equal">
      <formula>"Low"</formula>
    </cfRule>
  </conditionalFormatting>
  <conditionalFormatting sqref="F2:F21">
    <cfRule type="cellIs" dxfId="4" priority="4" operator="equal">
      <formula>"Open"</formula>
    </cfRule>
  </conditionalFormatting>
  <conditionalFormatting sqref="F2:F21">
    <cfRule type="cellIs" dxfId="3" priority="5" operator="equal">
      <formula>"In Progress"</formula>
    </cfRule>
  </conditionalFormatting>
  <conditionalFormatting sqref="F2:F21">
    <cfRule type="cellIs" dxfId="2" priority="6" operator="equal">
      <formula>"Closed"</formula>
    </cfRule>
  </conditionalFormatting>
  <conditionalFormatting sqref="G2:G21">
    <cfRule type="cellIs" dxfId="1" priority="7" operator="greaterThan">
      <formula>0</formula>
    </cfRule>
  </conditionalFormatting>
  <dataValidations count="2">
    <dataValidation type="list" allowBlank="1" showInputMessage="1" showErrorMessage="1" sqref="C2:C21" xr:uid="{2B696881-AF71-4DA7-92BB-684F19B0BEF0}">
      <formula1>"High,Medium,Low"</formula1>
    </dataValidation>
    <dataValidation type="list" allowBlank="1" showInputMessage="1" showErrorMessage="1" sqref="F2:F21" xr:uid="{84AE99B6-EA07-4DA8-8FAB-7B2EA495A898}">
      <formula1>"Open,In Progress,Closed"</formula1>
    </dataValidation>
  </dataValidations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70BB-53F1-4F5E-88E8-B7E6A2FEF593}">
  <dimension ref="A1:E17"/>
  <sheetViews>
    <sheetView workbookViewId="0"/>
  </sheetViews>
  <sheetFormatPr defaultRowHeight="15" x14ac:dyDescent="0.25"/>
  <cols>
    <col min="1" max="1" width="38.140625" customWidth="1"/>
    <col min="2" max="2" width="17.140625" customWidth="1"/>
    <col min="4" max="4" width="21" customWidth="1"/>
    <col min="5" max="5" width="17.140625" customWidth="1"/>
  </cols>
  <sheetData>
    <row r="1" spans="1:5" ht="21" x14ac:dyDescent="0.35">
      <c r="A1" s="20" t="s">
        <v>40</v>
      </c>
    </row>
    <row r="3" spans="1:5" ht="15.75" x14ac:dyDescent="0.25">
      <c r="A3" s="21" t="s">
        <v>41</v>
      </c>
    </row>
    <row r="5" spans="1:5" ht="18.75" x14ac:dyDescent="0.3">
      <c r="A5" s="22" t="s">
        <v>42</v>
      </c>
      <c r="B5" s="23">
        <f>COUNTIF(ObservationLog[Area / Station],"&lt;&gt;")</f>
        <v>0</v>
      </c>
    </row>
    <row r="6" spans="1:5" ht="18.75" x14ac:dyDescent="0.3">
      <c r="A6" s="22" t="s">
        <v>43</v>
      </c>
      <c r="B6" s="23">
        <f>COUNTIF(ObservationLog[Concern Level],"High")+COUNTIF(ObservationLog[Concern Level],"Critical")</f>
        <v>0</v>
      </c>
    </row>
    <row r="7" spans="1:5" ht="18.75" x14ac:dyDescent="0.3">
      <c r="A7" s="22" t="s">
        <v>44</v>
      </c>
      <c r="B7" s="23">
        <f>COUNTIF(FollowUpActions[Observation / Action Needed],"&lt;&gt;")</f>
        <v>0</v>
      </c>
    </row>
    <row r="8" spans="1:5" ht="18.75" x14ac:dyDescent="0.3">
      <c r="A8" s="22" t="s">
        <v>45</v>
      </c>
      <c r="B8" s="23">
        <f>COUNTIF(FollowUpActions[Status],"Open")+COUNTIF(FollowUpActions[Status],"In Progress")</f>
        <v>0</v>
      </c>
    </row>
    <row r="9" spans="1:5" ht="18.75" x14ac:dyDescent="0.3">
      <c r="A9" s="22" t="s">
        <v>46</v>
      </c>
      <c r="B9" s="23">
        <f ca="1">COUNTIF(FollowUpActions[Days Overdue],"&gt;0")</f>
        <v>0</v>
      </c>
    </row>
    <row r="12" spans="1:5" ht="15.75" x14ac:dyDescent="0.25">
      <c r="A12" s="21" t="s">
        <v>47</v>
      </c>
      <c r="D12" s="21" t="s">
        <v>53</v>
      </c>
    </row>
    <row r="13" spans="1:5" x14ac:dyDescent="0.25">
      <c r="A13" s="18" t="s">
        <v>20</v>
      </c>
      <c r="B13" s="18" t="s">
        <v>48</v>
      </c>
      <c r="D13" s="18" t="s">
        <v>25</v>
      </c>
      <c r="E13" s="18" t="s">
        <v>48</v>
      </c>
    </row>
    <row r="14" spans="1:5" x14ac:dyDescent="0.25">
      <c r="A14" t="s">
        <v>49</v>
      </c>
      <c r="B14">
        <f>COUNTIF(ObservationLog[Concern Level],A14)</f>
        <v>0</v>
      </c>
      <c r="D14" t="s">
        <v>54</v>
      </c>
      <c r="E14">
        <f>COUNTIF(FollowUpActions[Status],D14)</f>
        <v>0</v>
      </c>
    </row>
    <row r="15" spans="1:5" x14ac:dyDescent="0.25">
      <c r="A15" t="s">
        <v>50</v>
      </c>
      <c r="B15">
        <f>COUNTIF(ObservationLog[Concern Level],A15)</f>
        <v>0</v>
      </c>
      <c r="D15" t="s">
        <v>55</v>
      </c>
      <c r="E15">
        <f>COUNTIF(FollowUpActions[Status],D15)</f>
        <v>0</v>
      </c>
    </row>
    <row r="16" spans="1:5" x14ac:dyDescent="0.25">
      <c r="A16" t="s">
        <v>51</v>
      </c>
      <c r="B16">
        <f>COUNTIF(ObservationLog[Concern Level],A16)</f>
        <v>0</v>
      </c>
      <c r="D16" t="s">
        <v>56</v>
      </c>
      <c r="E16">
        <f>COUNTIF(FollowUpActions[Status],D16)</f>
        <v>0</v>
      </c>
    </row>
    <row r="17" spans="1:2" x14ac:dyDescent="0.25">
      <c r="A17" t="s">
        <v>52</v>
      </c>
      <c r="B17">
        <f>COUNTIF(ObservationLog[Concern Level],A17)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How-To</vt:lpstr>
      <vt:lpstr>Pre-Walk Prep</vt:lpstr>
      <vt:lpstr>Observation Checklist</vt:lpstr>
      <vt:lpstr>Follow-Up Actions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2026-09-10T05:26:22Z</dcterms:created>
  <dcterms:modified xsi:type="dcterms:W3CDTF">2026-09-11T02:48:10Z</dcterms:modified>
</cp:coreProperties>
</file>