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Scoring Key" sheetId="2" state="visible" r:id="rId2"/>
    <sheet name="Process Steps" sheetId="3" state="visible" r:id="rId3"/>
    <sheet name="Hazard Analysis" sheetId="4" state="visible" r:id="rId4"/>
    <sheet name="Action Plan" sheetId="5" state="visible" r:id="rId5"/>
    <sheet name="Summary" sheetId="6" state="visible" r:id="rId6"/>
  </sheets>
  <definedNames/>
  <calcPr calcId="124519" fullCalcOnLoad="1"/>
</workbook>
</file>

<file path=xl/styles.xml><?xml version="1.0" encoding="utf-8"?>
<styleSheet xmlns="http://schemas.openxmlformats.org/spreadsheetml/2006/main">
  <numFmts count="1">
    <numFmt numFmtId="164" formatCode="yyyy-mm-dd"/>
  </numFmts>
  <fonts count="8">
    <font>
      <name val="Calibri"/>
      <family val="2"/>
      <color theme="1"/>
      <sz val="11"/>
      <scheme val="minor"/>
    </font>
    <font>
      <name val="Calibri"/>
      <b val="1"/>
      <color rgb="004D5B6B"/>
      <sz val="11"/>
    </font>
    <font>
      <name val="Calibri"/>
      <sz val="11"/>
    </font>
    <font>
      <name val="Calibri"/>
      <b val="1"/>
      <color rgb="00153F8A"/>
      <sz val="16"/>
    </font>
    <font>
      <name val="Calibri"/>
      <b val="1"/>
      <color rgb="00FFFFFF"/>
      <sz val="11"/>
    </font>
    <font>
      <name val="Calibri"/>
      <i val="1"/>
      <color rgb="004D5B6B"/>
      <sz val="10"/>
    </font>
    <font>
      <name val="Calibri"/>
      <b val="1"/>
      <sz val="11"/>
    </font>
    <font>
      <name val="Calibri"/>
      <b val="1"/>
      <color rgb="00153F8A"/>
      <sz val="12"/>
    </font>
  </fonts>
  <fills count="5">
    <fill>
      <patternFill/>
    </fill>
    <fill>
      <patternFill patternType="gray125"/>
    </fill>
    <fill>
      <patternFill patternType="solid">
        <fgColor rgb="00153F8A"/>
      </patternFill>
    </fill>
    <fill>
      <patternFill patternType="solid">
        <fgColor rgb="00FFF9E5"/>
      </patternFill>
    </fill>
    <fill>
      <patternFill patternType="solid">
        <fgColor rgb="00F8C9C4"/>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18">
    <xf numFmtId="0" fontId="0" fillId="0" borderId="0" pivotButton="0" quotePrefix="0" xfId="0"/>
    <xf numFmtId="0" fontId="3"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4" fillId="2" borderId="1" applyAlignment="1" pivotButton="0" quotePrefix="0" xfId="0">
      <alignment horizontal="center" vertical="center" wrapText="1"/>
    </xf>
    <xf numFmtId="0" fontId="2" fillId="0" borderId="1" applyAlignment="1" pivotButton="0" quotePrefix="0" xfId="0">
      <alignment vertical="top" wrapText="1"/>
    </xf>
    <xf numFmtId="0" fontId="1" fillId="0" borderId="0" pivotButton="0" quotePrefix="0" xfId="0"/>
    <xf numFmtId="0" fontId="2" fillId="0" borderId="0" pivotButton="0" quotePrefix="0" xfId="0"/>
    <xf numFmtId="0" fontId="5" fillId="0" borderId="0" pivotButton="0" quotePrefix="0" xfId="0"/>
    <xf numFmtId="0" fontId="2" fillId="3" borderId="1" applyAlignment="1" pivotButton="0" quotePrefix="0" xfId="0">
      <alignment vertical="top" wrapText="1"/>
    </xf>
    <xf numFmtId="0" fontId="6" fillId="0" borderId="1" applyAlignment="1" pivotButton="0" quotePrefix="0" xfId="0">
      <alignment horizontal="center" vertical="top" wrapText="1"/>
    </xf>
    <xf numFmtId="0" fontId="2" fillId="3" borderId="1" pivotButton="0" quotePrefix="0" xfId="0"/>
    <xf numFmtId="0" fontId="6" fillId="0" borderId="1" applyAlignment="1" pivotButton="0" quotePrefix="0" xfId="0">
      <alignment horizontal="left" vertical="top" wrapText="1"/>
    </xf>
    <xf numFmtId="164" fontId="2" fillId="3" borderId="1" applyAlignment="1" pivotButton="0" quotePrefix="0" xfId="0">
      <alignment vertical="top" wrapText="1"/>
    </xf>
    <xf numFmtId="0" fontId="0" fillId="0" borderId="1" pivotButton="0" quotePrefix="0" xfId="0"/>
    <xf numFmtId="0" fontId="7" fillId="0" borderId="1" pivotButton="0" quotePrefix="0" xfId="0"/>
    <xf numFmtId="0" fontId="0" fillId="0" borderId="1" applyAlignment="1" pivotButton="0" quotePrefix="0" xfId="0">
      <alignment horizontal="center"/>
    </xf>
    <xf numFmtId="0" fontId="0" fillId="4" borderId="1" applyAlignment="1" pivotButton="0" quotePrefix="0" xfId="0">
      <alignment horizontal="center"/>
    </xf>
  </cellXfs>
  <cellStyles count="1">
    <cellStyle name="Normal" xfId="0" builtinId="0" hidden="0"/>
  </cellStyles>
  <dxfs count="3">
    <dxf>
      <fill>
        <patternFill patternType="solid">
          <fgColor rgb="00F8C9C4"/>
          <bgColor rgb="00F8C9C4"/>
        </patternFill>
      </fill>
    </dxf>
    <dxf>
      <fill>
        <patternFill patternType="solid">
          <fgColor rgb="00CFEBD5"/>
          <bgColor rgb="00CFEBD5"/>
        </patternFill>
      </fill>
    </dxf>
    <dxf>
      <fill>
        <patternFill patternType="solid">
          <fgColor rgb="00FCE7B0"/>
          <bgColor rgb="00FCE7B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style val="10"/>
  <chart>
    <title>
      <tx>
        <rich>
          <a:bodyPr/>
          <a:p>
            <a:pPr>
              <a:defRPr/>
            </a:pPr>
            <a:r>
              <a:t>Decisions</a:t>
            </a:r>
          </a:p>
        </rich>
      </tx>
    </title>
    <plotArea>
      <barChart>
        <barDir val="bar"/>
        <grouping val="clustered"/>
        <ser>
          <idx val="0"/>
          <order val="0"/>
          <spPr>
            <a:ln>
              <a:prstDash val="solid"/>
            </a:ln>
          </spPr>
          <cat>
            <numRef>
              <f>'Summary'!$A$5:$A$7</f>
            </numRef>
          </cat>
          <val>
            <numRef>
              <f>'Summary'!$B$5:$B$7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3</col>
      <colOff>0</colOff>
      <row>2</row>
      <rowOff>0</rowOff>
    </from>
    <ext cx="5040000" cy="216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ProcessSteps" displayName="ProcessSteps" ref="A4:E24" headerRowCount="1">
  <autoFilter ref="A4:E24"/>
  <tableColumns count="5">
    <tableColumn id="1" name="Step #"/>
    <tableColumn id="2" name="Subprocess"/>
    <tableColumn id="3" name="Step description"/>
    <tableColumn id="4" name="Role responsible"/>
    <tableColumn id="5" name="Notes"/>
  </tableColumns>
  <tableStyleInfo name="TableStyleLight9" showRowStripes="1"/>
</table>
</file>

<file path=xl/tables/table2.xml><?xml version="1.0" encoding="utf-8"?>
<table xmlns="http://schemas.openxmlformats.org/spreadsheetml/2006/main" id="2" name="HazardAnalysis" displayName="HazardAnalysis" ref="A4:L44" headerRowCount="1">
  <autoFilter ref="A4:L44"/>
  <tableColumns count="12">
    <tableColumn id="1" name="ID"/>
    <tableColumn id="2" name="Step #"/>
    <tableColumn id="3" name="Failure mode"/>
    <tableColumn id="4" name="Cause(s)"/>
    <tableColumn id="5" name="Effect on patient"/>
    <tableColumn id="6" name="Severity (1-4)"/>
    <tableColumn id="7" name="Probability (1-4)"/>
    <tableColumn id="8" name="Hazard score"/>
    <tableColumn id="9" name="Single point weakness?"/>
    <tableColumn id="10" name="Effective control exists?"/>
    <tableColumn id="11" name="Easily detected?"/>
    <tableColumn id="12" name="Decision"/>
  </tableColumns>
  <tableStyleInfo name="TableStyleLight9" showRowStripes="1"/>
</table>
</file>

<file path=xl/tables/table3.xml><?xml version="1.0" encoding="utf-8"?>
<table xmlns="http://schemas.openxmlformats.org/spreadsheetml/2006/main" id="3" name="ActionPlan" displayName="ActionPlan" ref="A4:I34" headerRowCount="1">
  <autoFilter ref="A4:I34"/>
  <tableColumns count="9">
    <tableColumn id="1" name="Failure mode ID"/>
    <tableColumn id="2" name="Action"/>
    <tableColumn id="3" name="Action type"/>
    <tableColumn id="4" name="Owner"/>
    <tableColumn id="5" name="Due date"/>
    <tableColumn id="6" name="Outcome measure"/>
    <tableColumn id="7" name="Status"/>
    <tableColumn id="8" name="Date completed"/>
    <tableColumn id="9" name="Days overdue"/>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 /></Relationships>
</file>

<file path=xl/worksheets/_rels/sheet4.xml.rels><Relationships xmlns="http://schemas.openxmlformats.org/package/2006/relationships"><Relationship Type="http://schemas.openxmlformats.org/officeDocument/2006/relationships/table" Target="/xl/tables/table2.xml" Id="rId1" /></Relationships>
</file>

<file path=xl/worksheets/_rels/sheet5.xml.rels><Relationships xmlns="http://schemas.openxmlformats.org/package/2006/relationships"><Relationship Type="http://schemas.openxmlformats.org/officeDocument/2006/relationships/table" Target="/xl/tables/table3.xml" Id="rId1" /></Relationships>
</file>

<file path=xl/worksheets/_rels/sheet6.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5" customWidth="1" min="1" max="1"/>
  </cols>
  <sheetData>
    <row r="1">
      <c r="A1" s="1" t="inlineStr">
        <is>
          <t>HFMEA WORKSHEET - HOW TO USE</t>
        </is>
      </c>
    </row>
    <row r="3">
      <c r="A3" s="2" t="inlineStr">
        <is>
          <t>What this workbook is</t>
        </is>
      </c>
    </row>
    <row r="4">
      <c r="A4" s="3" t="inlineStr">
        <is>
          <t>A worksheet for Healthcare Failure Mode and Effect Analysis (HFMEA): describe the process, list failure modes, score hazards, apply the decision tree, and plan actions with outcome measures.</t>
        </is>
      </c>
    </row>
    <row r="5">
      <c r="A5" s="3" t="inlineStr">
        <is>
          <t>Educational template. It supports a quality-improvement team's discussion and documentation. It is not medical, legal, or regulatory advice and does not replace your organization's approved policies. Do not enter patient names or identifying information unless your organization's privacy policy allows it.</t>
        </is>
      </c>
    </row>
    <row r="6">
      <c r="A6" s="2" t="inlineStr">
        <is>
          <t>Steps</t>
        </is>
      </c>
    </row>
    <row r="7">
      <c r="A7" s="3" t="inlineStr">
        <is>
          <t>1. Process Steps: flowchart the process as it is really done and record each numbered step and subprocess.</t>
        </is>
      </c>
    </row>
    <row r="8">
      <c r="A8" s="3" t="inlineStr">
        <is>
          <t>2. Hazard Analysis: for each step list failure modes, causes, and the effect on the patient. Score Severity and Probability (1 to 4, see the Scoring Key). The Hazard Score and Decision calculate automatically.</t>
        </is>
      </c>
    </row>
    <row r="9">
      <c r="A9" s="3" t="inlineStr">
        <is>
          <t>3. Answer the three decision-tree questions (single point weakness, effective control exists, easily detected) for every failure mode with a score of 8 or more.</t>
        </is>
      </c>
    </row>
    <row r="10">
      <c r="A10" s="3" t="inlineStr">
        <is>
          <t>4. Action Plan: for each 'Proceed' item choose an action (Eliminate, Control, or Accept), an owner, a due date, and an outcome measure.</t>
        </is>
      </c>
    </row>
    <row r="11">
      <c r="A11" s="3" t="inlineStr">
        <is>
          <t>5. Summary: review the counts, the severity-by-probability matrix, and the status of actions.</t>
        </is>
      </c>
    </row>
    <row r="12">
      <c r="A12" s="2" t="inlineStr">
        <is>
          <t>Notes</t>
        </is>
      </c>
    </row>
    <row r="13">
      <c r="A13" s="3" t="inlineStr">
        <is>
          <t>The five example rows in Hazard Analysis (pediatric weight-based dosing) are placeholders showing how the formulas behave. Overwrite or delete them.</t>
        </is>
      </c>
    </row>
    <row r="14">
      <c r="A14" s="3" t="inlineStr">
        <is>
          <t>The threshold of 8 and the scales follow the commonly used VA National Center for Patient Safety method. If your organization sets its own thresholds or scales, follow them and edit the Scoring Key.</t>
        </is>
      </c>
    </row>
    <row r="15">
      <c r="A15" s="3" t="inlineStr">
        <is>
          <t>Yellow cells are inputs. Grey and white calculated cells contain formulas; avoid typing over them.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0" customWidth="1" min="1" max="1"/>
    <col width="60" customWidth="1" min="2" max="2"/>
    <col width="60" customWidth="1" min="3" max="3"/>
  </cols>
  <sheetData>
    <row r="1">
      <c r="A1" s="1" t="inlineStr">
        <is>
          <t>SCORING KEY AND DECISION TREE</t>
        </is>
      </c>
    </row>
    <row r="3" ht="32" customHeight="1">
      <c r="A3" s="4" t="inlineStr">
        <is>
          <t>Rating</t>
        </is>
      </c>
      <c r="B3" s="4" t="inlineStr">
        <is>
          <t>Severity</t>
        </is>
      </c>
      <c r="C3" s="4" t="inlineStr">
        <is>
          <t>Probability</t>
        </is>
      </c>
    </row>
    <row r="4">
      <c r="A4" s="5" t="n">
        <v>4</v>
      </c>
      <c r="B4" s="5" t="inlineStr">
        <is>
          <t>Catastrophic: death or major permanent harm</t>
        </is>
      </c>
      <c r="C4" s="5" t="inlineStr">
        <is>
          <t>Frequent: may happen several times in one year</t>
        </is>
      </c>
    </row>
    <row r="5">
      <c r="A5" s="5" t="n">
        <v>3</v>
      </c>
      <c r="B5" s="5" t="inlineStr">
        <is>
          <t>Major: permanent loss of function or additional intervention</t>
        </is>
      </c>
      <c r="C5" s="5" t="inlineStr">
        <is>
          <t>Occasional: may happen once in 1-2 years</t>
        </is>
      </c>
    </row>
    <row r="6">
      <c r="A6" s="5" t="n">
        <v>2</v>
      </c>
      <c r="B6" s="5" t="inlineStr">
        <is>
          <t>Moderate: increased length of stay or level of care</t>
        </is>
      </c>
      <c r="C6" s="5" t="inlineStr">
        <is>
          <t>Uncommon: may happen once in 2-5 years</t>
        </is>
      </c>
    </row>
    <row r="7">
      <c r="A7" s="5" t="n">
        <v>1</v>
      </c>
      <c r="B7" s="5" t="inlineStr">
        <is>
          <t>Minor: no injury or need for extra care</t>
        </is>
      </c>
      <c r="C7" s="5" t="inlineStr">
        <is>
          <t>Remote: may happen once in 5-30 years</t>
        </is>
      </c>
    </row>
    <row r="9">
      <c r="A9" s="6" t="inlineStr">
        <is>
          <t>Hazard score = Severity x Probability (1 to 16). Scores of 8 or more go through the decision tree.</t>
        </is>
      </c>
    </row>
    <row r="11">
      <c r="A11" s="6" t="inlineStr">
        <is>
          <t>Decision tree (simplified):</t>
        </is>
      </c>
    </row>
    <row r="12">
      <c r="A12" s="7" t="inlineStr">
        <is>
          <t>1. Single point weakness? Yes -&gt; Proceed.</t>
        </is>
      </c>
    </row>
    <row r="13">
      <c r="A13" s="7" t="inlineStr">
        <is>
          <t>2. If No: effective control already exists? Yes -&gt; Stop (document the control).</t>
        </is>
      </c>
    </row>
    <row r="14">
      <c r="A14" s="7" t="inlineStr">
        <is>
          <t>3. If No: easily detected before reaching the patient? Yes -&gt; Stop. No -&gt; Proceed.</t>
        </is>
      </c>
    </row>
    <row r="15">
      <c r="A15" s="7" t="inlineStr">
        <is>
          <t>Scores below 8 are set aside, but a single point weakness below 8 is flagged 'Review'.</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9" customWidth="1" min="1" max="1"/>
    <col width="28" customWidth="1" min="2" max="2"/>
    <col width="52" customWidth="1" min="3" max="3"/>
    <col width="26" customWidth="1" min="4" max="4"/>
    <col width="40" customWidth="1" min="5" max="5"/>
  </cols>
  <sheetData>
    <row r="1">
      <c r="A1" s="1" t="inlineStr">
        <is>
          <t>PROCESS STEPS</t>
        </is>
      </c>
    </row>
    <row r="2">
      <c r="A2" s="8" t="inlineStr">
        <is>
          <t>Flowchart the real process, then record each numbered step here.</t>
        </is>
      </c>
    </row>
    <row r="4" ht="32" customHeight="1">
      <c r="A4" s="4" t="inlineStr">
        <is>
          <t>Step #</t>
        </is>
      </c>
      <c r="B4" s="4" t="inlineStr">
        <is>
          <t>Subprocess</t>
        </is>
      </c>
      <c r="C4" s="4" t="inlineStr">
        <is>
          <t>Step description</t>
        </is>
      </c>
      <c r="D4" s="4" t="inlineStr">
        <is>
          <t>Role responsible</t>
        </is>
      </c>
      <c r="E4" s="4" t="inlineStr">
        <is>
          <t>Notes</t>
        </is>
      </c>
    </row>
    <row r="5">
      <c r="A5" s="9" t="n">
        <v>1</v>
      </c>
      <c r="B5" s="9" t="inlineStr">
        <is>
          <t>Ordering</t>
        </is>
      </c>
      <c r="C5" s="9" t="inlineStr">
        <is>
          <t>Prescriber orders weight-based dose</t>
        </is>
      </c>
      <c r="D5" s="9" t="inlineStr">
        <is>
          <t>Prescriber</t>
        </is>
      </c>
      <c r="E5" s="9" t="inlineStr"/>
    </row>
    <row r="6">
      <c r="A6" s="9" t="n">
        <v>2</v>
      </c>
      <c r="B6" s="9" t="inlineStr">
        <is>
          <t>Verification</t>
        </is>
      </c>
      <c r="C6" s="9" t="inlineStr">
        <is>
          <t>Pharmacy verifies the order</t>
        </is>
      </c>
      <c r="D6" s="9" t="inlineStr">
        <is>
          <t>Pharmacist</t>
        </is>
      </c>
      <c r="E6" s="9" t="inlineStr"/>
    </row>
    <row r="7">
      <c r="A7" s="9" t="n">
        <v>3</v>
      </c>
      <c r="B7" s="9" t="inlineStr">
        <is>
          <t>Dispensing</t>
        </is>
      </c>
      <c r="C7" s="9" t="inlineStr">
        <is>
          <t>Nurse selects medication from dispensing cabinet</t>
        </is>
      </c>
      <c r="D7" s="9" t="inlineStr">
        <is>
          <t>Nurse</t>
        </is>
      </c>
      <c r="E7" s="9" t="inlineStr"/>
    </row>
    <row r="8">
      <c r="A8" s="9" t="n">
        <v>4</v>
      </c>
      <c r="B8" s="9" t="inlineStr">
        <is>
          <t>Administration</t>
        </is>
      </c>
      <c r="C8" s="9" t="inlineStr">
        <is>
          <t>Nurse administers dose after barcode scan</t>
        </is>
      </c>
      <c r="D8" s="9" t="inlineStr">
        <is>
          <t>Nurse</t>
        </is>
      </c>
      <c r="E8" s="9" t="inlineStr"/>
    </row>
    <row r="9">
      <c r="A9" s="9" t="n">
        <v>5</v>
      </c>
      <c r="B9" s="9" t="inlineStr">
        <is>
          <t>Discharge</t>
        </is>
      </c>
      <c r="C9" s="9" t="inlineStr">
        <is>
          <t>Discharge teaching for family</t>
        </is>
      </c>
      <c r="D9" s="9" t="inlineStr">
        <is>
          <t>Nurse</t>
        </is>
      </c>
      <c r="E9" s="9" t="inlineStr"/>
    </row>
    <row r="10">
      <c r="A10" s="9" t="n"/>
      <c r="B10" s="9" t="n"/>
      <c r="C10" s="9" t="n"/>
      <c r="D10" s="9" t="n"/>
      <c r="E10" s="9" t="n"/>
    </row>
    <row r="11">
      <c r="A11" s="9" t="n"/>
      <c r="B11" s="9" t="n"/>
      <c r="C11" s="9" t="n"/>
      <c r="D11" s="9" t="n"/>
      <c r="E11" s="9" t="n"/>
    </row>
    <row r="12">
      <c r="A12" s="9" t="n"/>
      <c r="B12" s="9" t="n"/>
      <c r="C12" s="9" t="n"/>
      <c r="D12" s="9" t="n"/>
      <c r="E12" s="9" t="n"/>
    </row>
    <row r="13">
      <c r="A13" s="9" t="n"/>
      <c r="B13" s="9" t="n"/>
      <c r="C13" s="9" t="n"/>
      <c r="D13" s="9" t="n"/>
      <c r="E13" s="9" t="n"/>
    </row>
    <row r="14">
      <c r="A14" s="9" t="n"/>
      <c r="B14" s="9" t="n"/>
      <c r="C14" s="9" t="n"/>
      <c r="D14" s="9" t="n"/>
      <c r="E14" s="9" t="n"/>
    </row>
    <row r="15">
      <c r="A15" s="9" t="n"/>
      <c r="B15" s="9" t="n"/>
      <c r="C15" s="9" t="n"/>
      <c r="D15" s="9" t="n"/>
      <c r="E15" s="9" t="n"/>
    </row>
    <row r="16">
      <c r="A16" s="9" t="n"/>
      <c r="B16" s="9" t="n"/>
      <c r="C16" s="9" t="n"/>
      <c r="D16" s="9" t="n"/>
      <c r="E16" s="9" t="n"/>
    </row>
    <row r="17">
      <c r="A17" s="9" t="n"/>
      <c r="B17" s="9" t="n"/>
      <c r="C17" s="9" t="n"/>
      <c r="D17" s="9" t="n"/>
      <c r="E17" s="9" t="n"/>
    </row>
    <row r="18">
      <c r="A18" s="9" t="n"/>
      <c r="B18" s="9" t="n"/>
      <c r="C18" s="9" t="n"/>
      <c r="D18" s="9" t="n"/>
      <c r="E18" s="9" t="n"/>
    </row>
    <row r="19">
      <c r="A19" s="9" t="n"/>
      <c r="B19" s="9" t="n"/>
      <c r="C19" s="9" t="n"/>
      <c r="D19" s="9" t="n"/>
      <c r="E19" s="9" t="n"/>
    </row>
    <row r="20">
      <c r="A20" s="9" t="n"/>
      <c r="B20" s="9" t="n"/>
      <c r="C20" s="9" t="n"/>
      <c r="D20" s="9" t="n"/>
      <c r="E20" s="9" t="n"/>
    </row>
    <row r="21">
      <c r="A21" s="9" t="n"/>
      <c r="B21" s="9" t="n"/>
      <c r="C21" s="9" t="n"/>
      <c r="D21" s="9" t="n"/>
      <c r="E21" s="9" t="n"/>
    </row>
    <row r="22">
      <c r="A22" s="9" t="n"/>
      <c r="B22" s="9" t="n"/>
      <c r="C22" s="9" t="n"/>
      <c r="D22" s="9" t="n"/>
      <c r="E22" s="9" t="n"/>
    </row>
    <row r="23">
      <c r="A23" s="9" t="n"/>
      <c r="B23" s="9" t="n"/>
      <c r="C23" s="9" t="n"/>
      <c r="D23" s="9" t="n"/>
      <c r="E23" s="9" t="n"/>
    </row>
    <row r="24">
      <c r="A24" s="9" t="n"/>
      <c r="B24" s="9" t="n"/>
      <c r="C24" s="9" t="n"/>
      <c r="D24" s="9" t="n"/>
      <c r="E24" s="9" t="n"/>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L44"/>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7" customWidth="1" min="1" max="1"/>
    <col width="8" customWidth="1" min="2" max="2"/>
    <col width="38" customWidth="1" min="3" max="3"/>
    <col width="34" customWidth="1" min="4" max="4"/>
    <col width="32" customWidth="1" min="5" max="5"/>
    <col width="11" customWidth="1" min="6" max="6"/>
    <col width="12" customWidth="1" min="7" max="7"/>
    <col width="10" customWidth="1" min="8" max="8"/>
    <col width="14" customWidth="1" min="9" max="9"/>
    <col width="14" customWidth="1" min="10" max="10"/>
    <col width="12" customWidth="1" min="11" max="11"/>
    <col width="34" customWidth="1" min="12" max="12"/>
  </cols>
  <sheetData>
    <row r="1">
      <c r="A1" s="1" t="inlineStr">
        <is>
          <t>HAZARD ANALYSIS</t>
        </is>
      </c>
    </row>
    <row r="2">
      <c r="A2" s="8" t="inlineStr">
        <is>
          <t>Example rows are placeholders. Overwrite them. Severity and Probability use the Scoring Key (1-4).</t>
        </is>
      </c>
    </row>
    <row r="4" ht="32" customHeight="1">
      <c r="A4" s="4" t="inlineStr">
        <is>
          <t>ID</t>
        </is>
      </c>
      <c r="B4" s="4" t="inlineStr">
        <is>
          <t>Step #</t>
        </is>
      </c>
      <c r="C4" s="4" t="inlineStr">
        <is>
          <t>Failure mode</t>
        </is>
      </c>
      <c r="D4" s="4" t="inlineStr">
        <is>
          <t>Cause(s)</t>
        </is>
      </c>
      <c r="E4" s="4" t="inlineStr">
        <is>
          <t>Effect on patient</t>
        </is>
      </c>
      <c r="F4" s="4" t="inlineStr">
        <is>
          <t>Severity (1-4)</t>
        </is>
      </c>
      <c r="G4" s="4" t="inlineStr">
        <is>
          <t>Probability (1-4)</t>
        </is>
      </c>
      <c r="H4" s="4" t="inlineStr">
        <is>
          <t>Hazard score</t>
        </is>
      </c>
      <c r="I4" s="4" t="inlineStr">
        <is>
          <t>Single point weakness?</t>
        </is>
      </c>
      <c r="J4" s="4" t="inlineStr">
        <is>
          <t>Effective control exists?</t>
        </is>
      </c>
      <c r="K4" s="4" t="inlineStr">
        <is>
          <t>Easily detected?</t>
        </is>
      </c>
      <c r="L4" s="4" t="inlineStr">
        <is>
          <t>Decision</t>
        </is>
      </c>
    </row>
    <row r="5">
      <c r="A5" s="9" t="inlineStr">
        <is>
          <t>F1</t>
        </is>
      </c>
      <c r="B5" s="9" t="n">
        <v>1</v>
      </c>
      <c r="C5" s="9" t="inlineStr">
        <is>
          <t>Weight entered in pounds instead of kilograms</t>
        </is>
      </c>
      <c r="D5" s="9" t="inlineStr">
        <is>
          <t>Both units used on the unit</t>
        </is>
      </c>
      <c r="E5" s="9" t="inlineStr">
        <is>
          <t>Overdose</t>
        </is>
      </c>
      <c r="F5" s="9" t="n">
        <v>4</v>
      </c>
      <c r="G5" s="9" t="n">
        <v>3</v>
      </c>
      <c r="H5" s="10">
        <f>IF(AND(ISNUMBER(F5),ISNUMBER(G5)),F5*G5,"")</f>
        <v/>
      </c>
      <c r="I5" s="11" t="inlineStr">
        <is>
          <t>No</t>
        </is>
      </c>
      <c r="J5" s="11" t="inlineStr">
        <is>
          <t>No</t>
        </is>
      </c>
      <c r="K5" s="11" t="inlineStr">
        <is>
          <t>No</t>
        </is>
      </c>
      <c r="L5" s="12">
        <f>IF(H5="","",IF(H5&gt;=8,IF(I5="Yes","Proceed: single point weakness",IF(J5="Yes","Stop: effective control exists",IF(K5="Yes","Stop: easily detected","Proceed: no control or detection"))),IF(I5="Yes","Review: single point weakness","Below threshold")))</f>
        <v/>
      </c>
    </row>
    <row r="6">
      <c r="A6" s="9" t="inlineStr">
        <is>
          <t>F2</t>
        </is>
      </c>
      <c r="B6" s="9" t="n">
        <v>2</v>
      </c>
      <c r="C6" s="9" t="inlineStr">
        <is>
          <t>Decimal point misread on strength</t>
        </is>
      </c>
      <c r="D6" s="9" t="inlineStr">
        <is>
          <t>Look-alike strengths on label</t>
        </is>
      </c>
      <c r="E6" s="9" t="inlineStr">
        <is>
          <t>Wrong dose</t>
        </is>
      </c>
      <c r="F6" s="9" t="n">
        <v>3</v>
      </c>
      <c r="G6" s="9" t="n">
        <v>2</v>
      </c>
      <c r="H6" s="10">
        <f>IF(AND(ISNUMBER(F6),ISNUMBER(G6)),F6*G6,"")</f>
        <v/>
      </c>
      <c r="I6" s="11" t="inlineStr">
        <is>
          <t>No</t>
        </is>
      </c>
      <c r="J6" s="11" t="inlineStr">
        <is>
          <t>Yes</t>
        </is>
      </c>
      <c r="K6" s="11" t="inlineStr">
        <is>
          <t>Yes</t>
        </is>
      </c>
      <c r="L6" s="12">
        <f>IF(H6="","",IF(H6&gt;=8,IF(I6="Yes","Proceed: single point weakness",IF(J6="Yes","Stop: effective control exists",IF(K6="Yes","Stop: easily detected","Proceed: no control or detection"))),IF(I6="Yes","Review: single point weakness","Below threshold")))</f>
        <v/>
      </c>
    </row>
    <row r="7">
      <c r="A7" s="9" t="inlineStr">
        <is>
          <t>F3</t>
        </is>
      </c>
      <c r="B7" s="9" t="n">
        <v>3</v>
      </c>
      <c r="C7" s="9" t="inlineStr">
        <is>
          <t>Wrong concentration drawn up</t>
        </is>
      </c>
      <c r="D7" s="9" t="inlineStr">
        <is>
          <t>Two concentrations in adjacent pockets</t>
        </is>
      </c>
      <c r="E7" s="9" t="inlineStr">
        <is>
          <t>Overdose</t>
        </is>
      </c>
      <c r="F7" s="9" t="n">
        <v>4</v>
      </c>
      <c r="G7" s="9" t="n">
        <v>2</v>
      </c>
      <c r="H7" s="10">
        <f>IF(AND(ISNUMBER(F7),ISNUMBER(G7)),F7*G7,"")</f>
        <v/>
      </c>
      <c r="I7" s="11" t="inlineStr">
        <is>
          <t>Yes</t>
        </is>
      </c>
      <c r="J7" s="11" t="inlineStr">
        <is>
          <t>No</t>
        </is>
      </c>
      <c r="K7" s="11" t="inlineStr">
        <is>
          <t>No</t>
        </is>
      </c>
      <c r="L7" s="12">
        <f>IF(H7="","",IF(H7&gt;=8,IF(I7="Yes","Proceed: single point weakness",IF(J7="Yes","Stop: effective control exists",IF(K7="Yes","Stop: easily detected","Proceed: no control or detection"))),IF(I7="Yes","Review: single point weakness","Below threshold")))</f>
        <v/>
      </c>
    </row>
    <row r="8">
      <c r="A8" s="9" t="inlineStr">
        <is>
          <t>F4</t>
        </is>
      </c>
      <c r="B8" s="9" t="n">
        <v>4</v>
      </c>
      <c r="C8" s="9" t="inlineStr">
        <is>
          <t>Barcode scan skipped when scanner is slow</t>
        </is>
      </c>
      <c r="D8" s="9" t="inlineStr">
        <is>
          <t>Workaround during busy periods</t>
        </is>
      </c>
      <c r="E8" s="9" t="inlineStr">
        <is>
          <t>Wrong drug or dose</t>
        </is>
      </c>
      <c r="F8" s="9" t="n">
        <v>3</v>
      </c>
      <c r="G8" s="9" t="n">
        <v>3</v>
      </c>
      <c r="H8" s="10">
        <f>IF(AND(ISNUMBER(F8),ISNUMBER(G8)),F8*G8,"")</f>
        <v/>
      </c>
      <c r="I8" s="11" t="inlineStr">
        <is>
          <t>No</t>
        </is>
      </c>
      <c r="J8" s="11" t="inlineStr">
        <is>
          <t>No</t>
        </is>
      </c>
      <c r="K8" s="11" t="inlineStr">
        <is>
          <t>No</t>
        </is>
      </c>
      <c r="L8" s="12">
        <f>IF(H8="","",IF(H8&gt;=8,IF(I8="Yes","Proceed: single point weakness",IF(J8="Yes","Stop: effective control exists",IF(K8="Yes","Stop: easily detected","Proceed: no control or detection"))),IF(I8="Yes","Review: single point weakness","Below threshold")))</f>
        <v/>
      </c>
    </row>
    <row r="9">
      <c r="A9" s="9" t="inlineStr">
        <is>
          <t>F5</t>
        </is>
      </c>
      <c r="B9" s="9" t="n">
        <v>5</v>
      </c>
      <c r="C9" s="9" t="inlineStr">
        <is>
          <t>Family not shown how to measure liquid dose</t>
        </is>
      </c>
      <c r="D9" s="9" t="inlineStr">
        <is>
          <t>Teaching done at the last minute</t>
        </is>
      </c>
      <c r="E9" s="9" t="inlineStr">
        <is>
          <t>Home dosing error</t>
        </is>
      </c>
      <c r="F9" s="9" t="n">
        <v>2</v>
      </c>
      <c r="G9" s="9" t="n">
        <v>3</v>
      </c>
      <c r="H9" s="10">
        <f>IF(AND(ISNUMBER(F9),ISNUMBER(G9)),F9*G9,"")</f>
        <v/>
      </c>
      <c r="I9" s="11" t="inlineStr">
        <is>
          <t>No</t>
        </is>
      </c>
      <c r="J9" s="11" t="inlineStr">
        <is>
          <t>No</t>
        </is>
      </c>
      <c r="K9" s="11" t="inlineStr">
        <is>
          <t>Yes</t>
        </is>
      </c>
      <c r="L9" s="12">
        <f>IF(H9="","",IF(H9&gt;=8,IF(I9="Yes","Proceed: single point weakness",IF(J9="Yes","Stop: effective control exists",IF(K9="Yes","Stop: easily detected","Proceed: no control or detection"))),IF(I9="Yes","Review: single point weakness","Below threshold")))</f>
        <v/>
      </c>
    </row>
    <row r="10">
      <c r="A10" s="9" t="n"/>
      <c r="B10" s="9" t="n"/>
      <c r="C10" s="9" t="n"/>
      <c r="D10" s="9" t="n"/>
      <c r="E10" s="9" t="n"/>
      <c r="F10" s="9" t="n"/>
      <c r="G10" s="9" t="n"/>
      <c r="H10" s="10">
        <f>IF(AND(ISNUMBER(F10),ISNUMBER(G10)),F10*G10,"")</f>
        <v/>
      </c>
      <c r="I10" s="11" t="n"/>
      <c r="J10" s="11" t="n"/>
      <c r="K10" s="11" t="n"/>
      <c r="L10" s="12">
        <f>IF(H10="","",IF(H10&gt;=8,IF(I10="Yes","Proceed: single point weakness",IF(J10="Yes","Stop: effective control exists",IF(K10="Yes","Stop: easily detected","Proceed: no control or detection"))),IF(I10="Yes","Review: single point weakness","Below threshold")))</f>
        <v/>
      </c>
    </row>
    <row r="11">
      <c r="A11" s="9" t="n"/>
      <c r="B11" s="9" t="n"/>
      <c r="C11" s="9" t="n"/>
      <c r="D11" s="9" t="n"/>
      <c r="E11" s="9" t="n"/>
      <c r="F11" s="9" t="n"/>
      <c r="G11" s="9" t="n"/>
      <c r="H11" s="10">
        <f>IF(AND(ISNUMBER(F11),ISNUMBER(G11)),F11*G11,"")</f>
        <v/>
      </c>
      <c r="I11" s="11" t="n"/>
      <c r="J11" s="11" t="n"/>
      <c r="K11" s="11" t="n"/>
      <c r="L11" s="12">
        <f>IF(H11="","",IF(H11&gt;=8,IF(I11="Yes","Proceed: single point weakness",IF(J11="Yes","Stop: effective control exists",IF(K11="Yes","Stop: easily detected","Proceed: no control or detection"))),IF(I11="Yes","Review: single point weakness","Below threshold")))</f>
        <v/>
      </c>
    </row>
    <row r="12">
      <c r="A12" s="9" t="n"/>
      <c r="B12" s="9" t="n"/>
      <c r="C12" s="9" t="n"/>
      <c r="D12" s="9" t="n"/>
      <c r="E12" s="9" t="n"/>
      <c r="F12" s="9" t="n"/>
      <c r="G12" s="9" t="n"/>
      <c r="H12" s="10">
        <f>IF(AND(ISNUMBER(F12),ISNUMBER(G12)),F12*G12,"")</f>
        <v/>
      </c>
      <c r="I12" s="11" t="n"/>
      <c r="J12" s="11" t="n"/>
      <c r="K12" s="11" t="n"/>
      <c r="L12" s="12">
        <f>IF(H12="","",IF(H12&gt;=8,IF(I12="Yes","Proceed: single point weakness",IF(J12="Yes","Stop: effective control exists",IF(K12="Yes","Stop: easily detected","Proceed: no control or detection"))),IF(I12="Yes","Review: single point weakness","Below threshold")))</f>
        <v/>
      </c>
    </row>
    <row r="13">
      <c r="A13" s="9" t="n"/>
      <c r="B13" s="9" t="n"/>
      <c r="C13" s="9" t="n"/>
      <c r="D13" s="9" t="n"/>
      <c r="E13" s="9" t="n"/>
      <c r="F13" s="9" t="n"/>
      <c r="G13" s="9" t="n"/>
      <c r="H13" s="10">
        <f>IF(AND(ISNUMBER(F13),ISNUMBER(G13)),F13*G13,"")</f>
        <v/>
      </c>
      <c r="I13" s="11" t="n"/>
      <c r="J13" s="11" t="n"/>
      <c r="K13" s="11" t="n"/>
      <c r="L13" s="12">
        <f>IF(H13="","",IF(H13&gt;=8,IF(I13="Yes","Proceed: single point weakness",IF(J13="Yes","Stop: effective control exists",IF(K13="Yes","Stop: easily detected","Proceed: no control or detection"))),IF(I13="Yes","Review: single point weakness","Below threshold")))</f>
        <v/>
      </c>
    </row>
    <row r="14">
      <c r="A14" s="9" t="n"/>
      <c r="B14" s="9" t="n"/>
      <c r="C14" s="9" t="n"/>
      <c r="D14" s="9" t="n"/>
      <c r="E14" s="9" t="n"/>
      <c r="F14" s="9" t="n"/>
      <c r="G14" s="9" t="n"/>
      <c r="H14" s="10">
        <f>IF(AND(ISNUMBER(F14),ISNUMBER(G14)),F14*G14,"")</f>
        <v/>
      </c>
      <c r="I14" s="11" t="n"/>
      <c r="J14" s="11" t="n"/>
      <c r="K14" s="11" t="n"/>
      <c r="L14" s="12">
        <f>IF(H14="","",IF(H14&gt;=8,IF(I14="Yes","Proceed: single point weakness",IF(J14="Yes","Stop: effective control exists",IF(K14="Yes","Stop: easily detected","Proceed: no control or detection"))),IF(I14="Yes","Review: single point weakness","Below threshold")))</f>
        <v/>
      </c>
    </row>
    <row r="15">
      <c r="A15" s="9" t="n"/>
      <c r="B15" s="9" t="n"/>
      <c r="C15" s="9" t="n"/>
      <c r="D15" s="9" t="n"/>
      <c r="E15" s="9" t="n"/>
      <c r="F15" s="9" t="n"/>
      <c r="G15" s="9" t="n"/>
      <c r="H15" s="10">
        <f>IF(AND(ISNUMBER(F15),ISNUMBER(G15)),F15*G15,"")</f>
        <v/>
      </c>
      <c r="I15" s="11" t="n"/>
      <c r="J15" s="11" t="n"/>
      <c r="K15" s="11" t="n"/>
      <c r="L15" s="12">
        <f>IF(H15="","",IF(H15&gt;=8,IF(I15="Yes","Proceed: single point weakness",IF(J15="Yes","Stop: effective control exists",IF(K15="Yes","Stop: easily detected","Proceed: no control or detection"))),IF(I15="Yes","Review: single point weakness","Below threshold")))</f>
        <v/>
      </c>
    </row>
    <row r="16">
      <c r="A16" s="9" t="n"/>
      <c r="B16" s="9" t="n"/>
      <c r="C16" s="9" t="n"/>
      <c r="D16" s="9" t="n"/>
      <c r="E16" s="9" t="n"/>
      <c r="F16" s="9" t="n"/>
      <c r="G16" s="9" t="n"/>
      <c r="H16" s="10">
        <f>IF(AND(ISNUMBER(F16),ISNUMBER(G16)),F16*G16,"")</f>
        <v/>
      </c>
      <c r="I16" s="11" t="n"/>
      <c r="J16" s="11" t="n"/>
      <c r="K16" s="11" t="n"/>
      <c r="L16" s="12">
        <f>IF(H16="","",IF(H16&gt;=8,IF(I16="Yes","Proceed: single point weakness",IF(J16="Yes","Stop: effective control exists",IF(K16="Yes","Stop: easily detected","Proceed: no control or detection"))),IF(I16="Yes","Review: single point weakness","Below threshold")))</f>
        <v/>
      </c>
    </row>
    <row r="17">
      <c r="A17" s="9" t="n"/>
      <c r="B17" s="9" t="n"/>
      <c r="C17" s="9" t="n"/>
      <c r="D17" s="9" t="n"/>
      <c r="E17" s="9" t="n"/>
      <c r="F17" s="9" t="n"/>
      <c r="G17" s="9" t="n"/>
      <c r="H17" s="10">
        <f>IF(AND(ISNUMBER(F17),ISNUMBER(G17)),F17*G17,"")</f>
        <v/>
      </c>
      <c r="I17" s="11" t="n"/>
      <c r="J17" s="11" t="n"/>
      <c r="K17" s="11" t="n"/>
      <c r="L17" s="12">
        <f>IF(H17="","",IF(H17&gt;=8,IF(I17="Yes","Proceed: single point weakness",IF(J17="Yes","Stop: effective control exists",IF(K17="Yes","Stop: easily detected","Proceed: no control or detection"))),IF(I17="Yes","Review: single point weakness","Below threshold")))</f>
        <v/>
      </c>
    </row>
    <row r="18">
      <c r="A18" s="9" t="n"/>
      <c r="B18" s="9" t="n"/>
      <c r="C18" s="9" t="n"/>
      <c r="D18" s="9" t="n"/>
      <c r="E18" s="9" t="n"/>
      <c r="F18" s="9" t="n"/>
      <c r="G18" s="9" t="n"/>
      <c r="H18" s="10">
        <f>IF(AND(ISNUMBER(F18),ISNUMBER(G18)),F18*G18,"")</f>
        <v/>
      </c>
      <c r="I18" s="11" t="n"/>
      <c r="J18" s="11" t="n"/>
      <c r="K18" s="11" t="n"/>
      <c r="L18" s="12">
        <f>IF(H18="","",IF(H18&gt;=8,IF(I18="Yes","Proceed: single point weakness",IF(J18="Yes","Stop: effective control exists",IF(K18="Yes","Stop: easily detected","Proceed: no control or detection"))),IF(I18="Yes","Review: single point weakness","Below threshold")))</f>
        <v/>
      </c>
    </row>
    <row r="19">
      <c r="A19" s="9" t="n"/>
      <c r="B19" s="9" t="n"/>
      <c r="C19" s="9" t="n"/>
      <c r="D19" s="9" t="n"/>
      <c r="E19" s="9" t="n"/>
      <c r="F19" s="9" t="n"/>
      <c r="G19" s="9" t="n"/>
      <c r="H19" s="10">
        <f>IF(AND(ISNUMBER(F19),ISNUMBER(G19)),F19*G19,"")</f>
        <v/>
      </c>
      <c r="I19" s="11" t="n"/>
      <c r="J19" s="11" t="n"/>
      <c r="K19" s="11" t="n"/>
      <c r="L19" s="12">
        <f>IF(H19="","",IF(H19&gt;=8,IF(I19="Yes","Proceed: single point weakness",IF(J19="Yes","Stop: effective control exists",IF(K19="Yes","Stop: easily detected","Proceed: no control or detection"))),IF(I19="Yes","Review: single point weakness","Below threshold")))</f>
        <v/>
      </c>
    </row>
    <row r="20">
      <c r="A20" s="9" t="n"/>
      <c r="B20" s="9" t="n"/>
      <c r="C20" s="9" t="n"/>
      <c r="D20" s="9" t="n"/>
      <c r="E20" s="9" t="n"/>
      <c r="F20" s="9" t="n"/>
      <c r="G20" s="9" t="n"/>
      <c r="H20" s="10">
        <f>IF(AND(ISNUMBER(F20),ISNUMBER(G20)),F20*G20,"")</f>
        <v/>
      </c>
      <c r="I20" s="11" t="n"/>
      <c r="J20" s="11" t="n"/>
      <c r="K20" s="11" t="n"/>
      <c r="L20" s="12">
        <f>IF(H20="","",IF(H20&gt;=8,IF(I20="Yes","Proceed: single point weakness",IF(J20="Yes","Stop: effective control exists",IF(K20="Yes","Stop: easily detected","Proceed: no control or detection"))),IF(I20="Yes","Review: single point weakness","Below threshold")))</f>
        <v/>
      </c>
    </row>
    <row r="21">
      <c r="A21" s="9" t="n"/>
      <c r="B21" s="9" t="n"/>
      <c r="C21" s="9" t="n"/>
      <c r="D21" s="9" t="n"/>
      <c r="E21" s="9" t="n"/>
      <c r="F21" s="9" t="n"/>
      <c r="G21" s="9" t="n"/>
      <c r="H21" s="10">
        <f>IF(AND(ISNUMBER(F21),ISNUMBER(G21)),F21*G21,"")</f>
        <v/>
      </c>
      <c r="I21" s="11" t="n"/>
      <c r="J21" s="11" t="n"/>
      <c r="K21" s="11" t="n"/>
      <c r="L21" s="12">
        <f>IF(H21="","",IF(H21&gt;=8,IF(I21="Yes","Proceed: single point weakness",IF(J21="Yes","Stop: effective control exists",IF(K21="Yes","Stop: easily detected","Proceed: no control or detection"))),IF(I21="Yes","Review: single point weakness","Below threshold")))</f>
        <v/>
      </c>
    </row>
    <row r="22">
      <c r="A22" s="9" t="n"/>
      <c r="B22" s="9" t="n"/>
      <c r="C22" s="9" t="n"/>
      <c r="D22" s="9" t="n"/>
      <c r="E22" s="9" t="n"/>
      <c r="F22" s="9" t="n"/>
      <c r="G22" s="9" t="n"/>
      <c r="H22" s="10">
        <f>IF(AND(ISNUMBER(F22),ISNUMBER(G22)),F22*G22,"")</f>
        <v/>
      </c>
      <c r="I22" s="11" t="n"/>
      <c r="J22" s="11" t="n"/>
      <c r="K22" s="11" t="n"/>
      <c r="L22" s="12">
        <f>IF(H22="","",IF(H22&gt;=8,IF(I22="Yes","Proceed: single point weakness",IF(J22="Yes","Stop: effective control exists",IF(K22="Yes","Stop: easily detected","Proceed: no control or detection"))),IF(I22="Yes","Review: single point weakness","Below threshold")))</f>
        <v/>
      </c>
    </row>
    <row r="23">
      <c r="A23" s="9" t="n"/>
      <c r="B23" s="9" t="n"/>
      <c r="C23" s="9" t="n"/>
      <c r="D23" s="9" t="n"/>
      <c r="E23" s="9" t="n"/>
      <c r="F23" s="9" t="n"/>
      <c r="G23" s="9" t="n"/>
      <c r="H23" s="10">
        <f>IF(AND(ISNUMBER(F23),ISNUMBER(G23)),F23*G23,"")</f>
        <v/>
      </c>
      <c r="I23" s="11" t="n"/>
      <c r="J23" s="11" t="n"/>
      <c r="K23" s="11" t="n"/>
      <c r="L23" s="12">
        <f>IF(H23="","",IF(H23&gt;=8,IF(I23="Yes","Proceed: single point weakness",IF(J23="Yes","Stop: effective control exists",IF(K23="Yes","Stop: easily detected","Proceed: no control or detection"))),IF(I23="Yes","Review: single point weakness","Below threshold")))</f>
        <v/>
      </c>
    </row>
    <row r="24">
      <c r="A24" s="9" t="n"/>
      <c r="B24" s="9" t="n"/>
      <c r="C24" s="9" t="n"/>
      <c r="D24" s="9" t="n"/>
      <c r="E24" s="9" t="n"/>
      <c r="F24" s="9" t="n"/>
      <c r="G24" s="9" t="n"/>
      <c r="H24" s="10">
        <f>IF(AND(ISNUMBER(F24),ISNUMBER(G24)),F24*G24,"")</f>
        <v/>
      </c>
      <c r="I24" s="11" t="n"/>
      <c r="J24" s="11" t="n"/>
      <c r="K24" s="11" t="n"/>
      <c r="L24" s="12">
        <f>IF(H24="","",IF(H24&gt;=8,IF(I24="Yes","Proceed: single point weakness",IF(J24="Yes","Stop: effective control exists",IF(K24="Yes","Stop: easily detected","Proceed: no control or detection"))),IF(I24="Yes","Review: single point weakness","Below threshold")))</f>
        <v/>
      </c>
    </row>
    <row r="25">
      <c r="A25" s="9" t="n"/>
      <c r="B25" s="9" t="n"/>
      <c r="C25" s="9" t="n"/>
      <c r="D25" s="9" t="n"/>
      <c r="E25" s="9" t="n"/>
      <c r="F25" s="9" t="n"/>
      <c r="G25" s="9" t="n"/>
      <c r="H25" s="10">
        <f>IF(AND(ISNUMBER(F25),ISNUMBER(G25)),F25*G25,"")</f>
        <v/>
      </c>
      <c r="I25" s="11" t="n"/>
      <c r="J25" s="11" t="n"/>
      <c r="K25" s="11" t="n"/>
      <c r="L25" s="12">
        <f>IF(H25="","",IF(H25&gt;=8,IF(I25="Yes","Proceed: single point weakness",IF(J25="Yes","Stop: effective control exists",IF(K25="Yes","Stop: easily detected","Proceed: no control or detection"))),IF(I25="Yes","Review: single point weakness","Below threshold")))</f>
        <v/>
      </c>
    </row>
    <row r="26">
      <c r="A26" s="9" t="n"/>
      <c r="B26" s="9" t="n"/>
      <c r="C26" s="9" t="n"/>
      <c r="D26" s="9" t="n"/>
      <c r="E26" s="9" t="n"/>
      <c r="F26" s="9" t="n"/>
      <c r="G26" s="9" t="n"/>
      <c r="H26" s="10">
        <f>IF(AND(ISNUMBER(F26),ISNUMBER(G26)),F26*G26,"")</f>
        <v/>
      </c>
      <c r="I26" s="11" t="n"/>
      <c r="J26" s="11" t="n"/>
      <c r="K26" s="11" t="n"/>
      <c r="L26" s="12">
        <f>IF(H26="","",IF(H26&gt;=8,IF(I26="Yes","Proceed: single point weakness",IF(J26="Yes","Stop: effective control exists",IF(K26="Yes","Stop: easily detected","Proceed: no control or detection"))),IF(I26="Yes","Review: single point weakness","Below threshold")))</f>
        <v/>
      </c>
    </row>
    <row r="27">
      <c r="A27" s="9" t="n"/>
      <c r="B27" s="9" t="n"/>
      <c r="C27" s="9" t="n"/>
      <c r="D27" s="9" t="n"/>
      <c r="E27" s="9" t="n"/>
      <c r="F27" s="9" t="n"/>
      <c r="G27" s="9" t="n"/>
      <c r="H27" s="10">
        <f>IF(AND(ISNUMBER(F27),ISNUMBER(G27)),F27*G27,"")</f>
        <v/>
      </c>
      <c r="I27" s="11" t="n"/>
      <c r="J27" s="11" t="n"/>
      <c r="K27" s="11" t="n"/>
      <c r="L27" s="12">
        <f>IF(H27="","",IF(H27&gt;=8,IF(I27="Yes","Proceed: single point weakness",IF(J27="Yes","Stop: effective control exists",IF(K27="Yes","Stop: easily detected","Proceed: no control or detection"))),IF(I27="Yes","Review: single point weakness","Below threshold")))</f>
        <v/>
      </c>
    </row>
    <row r="28">
      <c r="A28" s="9" t="n"/>
      <c r="B28" s="9" t="n"/>
      <c r="C28" s="9" t="n"/>
      <c r="D28" s="9" t="n"/>
      <c r="E28" s="9" t="n"/>
      <c r="F28" s="9" t="n"/>
      <c r="G28" s="9" t="n"/>
      <c r="H28" s="10">
        <f>IF(AND(ISNUMBER(F28),ISNUMBER(G28)),F28*G28,"")</f>
        <v/>
      </c>
      <c r="I28" s="11" t="n"/>
      <c r="J28" s="11" t="n"/>
      <c r="K28" s="11" t="n"/>
      <c r="L28" s="12">
        <f>IF(H28="","",IF(H28&gt;=8,IF(I28="Yes","Proceed: single point weakness",IF(J28="Yes","Stop: effective control exists",IF(K28="Yes","Stop: easily detected","Proceed: no control or detection"))),IF(I28="Yes","Review: single point weakness","Below threshold")))</f>
        <v/>
      </c>
    </row>
    <row r="29">
      <c r="A29" s="9" t="n"/>
      <c r="B29" s="9" t="n"/>
      <c r="C29" s="9" t="n"/>
      <c r="D29" s="9" t="n"/>
      <c r="E29" s="9" t="n"/>
      <c r="F29" s="9" t="n"/>
      <c r="G29" s="9" t="n"/>
      <c r="H29" s="10">
        <f>IF(AND(ISNUMBER(F29),ISNUMBER(G29)),F29*G29,"")</f>
        <v/>
      </c>
      <c r="I29" s="11" t="n"/>
      <c r="J29" s="11" t="n"/>
      <c r="K29" s="11" t="n"/>
      <c r="L29" s="12">
        <f>IF(H29="","",IF(H29&gt;=8,IF(I29="Yes","Proceed: single point weakness",IF(J29="Yes","Stop: effective control exists",IF(K29="Yes","Stop: easily detected","Proceed: no control or detection"))),IF(I29="Yes","Review: single point weakness","Below threshold")))</f>
        <v/>
      </c>
    </row>
    <row r="30">
      <c r="A30" s="9" t="n"/>
      <c r="B30" s="9" t="n"/>
      <c r="C30" s="9" t="n"/>
      <c r="D30" s="9" t="n"/>
      <c r="E30" s="9" t="n"/>
      <c r="F30" s="9" t="n"/>
      <c r="G30" s="9" t="n"/>
      <c r="H30" s="10">
        <f>IF(AND(ISNUMBER(F30),ISNUMBER(G30)),F30*G30,"")</f>
        <v/>
      </c>
      <c r="I30" s="11" t="n"/>
      <c r="J30" s="11" t="n"/>
      <c r="K30" s="11" t="n"/>
      <c r="L30" s="12">
        <f>IF(H30="","",IF(H30&gt;=8,IF(I30="Yes","Proceed: single point weakness",IF(J30="Yes","Stop: effective control exists",IF(K30="Yes","Stop: easily detected","Proceed: no control or detection"))),IF(I30="Yes","Review: single point weakness","Below threshold")))</f>
        <v/>
      </c>
    </row>
    <row r="31">
      <c r="A31" s="9" t="n"/>
      <c r="B31" s="9" t="n"/>
      <c r="C31" s="9" t="n"/>
      <c r="D31" s="9" t="n"/>
      <c r="E31" s="9" t="n"/>
      <c r="F31" s="9" t="n"/>
      <c r="G31" s="9" t="n"/>
      <c r="H31" s="10">
        <f>IF(AND(ISNUMBER(F31),ISNUMBER(G31)),F31*G31,"")</f>
        <v/>
      </c>
      <c r="I31" s="11" t="n"/>
      <c r="J31" s="11" t="n"/>
      <c r="K31" s="11" t="n"/>
      <c r="L31" s="12">
        <f>IF(H31="","",IF(H31&gt;=8,IF(I31="Yes","Proceed: single point weakness",IF(J31="Yes","Stop: effective control exists",IF(K31="Yes","Stop: easily detected","Proceed: no control or detection"))),IF(I31="Yes","Review: single point weakness","Below threshold")))</f>
        <v/>
      </c>
    </row>
    <row r="32">
      <c r="A32" s="9" t="n"/>
      <c r="B32" s="9" t="n"/>
      <c r="C32" s="9" t="n"/>
      <c r="D32" s="9" t="n"/>
      <c r="E32" s="9" t="n"/>
      <c r="F32" s="9" t="n"/>
      <c r="G32" s="9" t="n"/>
      <c r="H32" s="10">
        <f>IF(AND(ISNUMBER(F32),ISNUMBER(G32)),F32*G32,"")</f>
        <v/>
      </c>
      <c r="I32" s="11" t="n"/>
      <c r="J32" s="11" t="n"/>
      <c r="K32" s="11" t="n"/>
      <c r="L32" s="12">
        <f>IF(H32="","",IF(H32&gt;=8,IF(I32="Yes","Proceed: single point weakness",IF(J32="Yes","Stop: effective control exists",IF(K32="Yes","Stop: easily detected","Proceed: no control or detection"))),IF(I32="Yes","Review: single point weakness","Below threshold")))</f>
        <v/>
      </c>
    </row>
    <row r="33">
      <c r="A33" s="9" t="n"/>
      <c r="B33" s="9" t="n"/>
      <c r="C33" s="9" t="n"/>
      <c r="D33" s="9" t="n"/>
      <c r="E33" s="9" t="n"/>
      <c r="F33" s="9" t="n"/>
      <c r="G33" s="9" t="n"/>
      <c r="H33" s="10">
        <f>IF(AND(ISNUMBER(F33),ISNUMBER(G33)),F33*G33,"")</f>
        <v/>
      </c>
      <c r="I33" s="11" t="n"/>
      <c r="J33" s="11" t="n"/>
      <c r="K33" s="11" t="n"/>
      <c r="L33" s="12">
        <f>IF(H33="","",IF(H33&gt;=8,IF(I33="Yes","Proceed: single point weakness",IF(J33="Yes","Stop: effective control exists",IF(K33="Yes","Stop: easily detected","Proceed: no control or detection"))),IF(I33="Yes","Review: single point weakness","Below threshold")))</f>
        <v/>
      </c>
    </row>
    <row r="34">
      <c r="A34" s="9" t="n"/>
      <c r="B34" s="9" t="n"/>
      <c r="C34" s="9" t="n"/>
      <c r="D34" s="9" t="n"/>
      <c r="E34" s="9" t="n"/>
      <c r="F34" s="9" t="n"/>
      <c r="G34" s="9" t="n"/>
      <c r="H34" s="10">
        <f>IF(AND(ISNUMBER(F34),ISNUMBER(G34)),F34*G34,"")</f>
        <v/>
      </c>
      <c r="I34" s="11" t="n"/>
      <c r="J34" s="11" t="n"/>
      <c r="K34" s="11" t="n"/>
      <c r="L34" s="12">
        <f>IF(H34="","",IF(H34&gt;=8,IF(I34="Yes","Proceed: single point weakness",IF(J34="Yes","Stop: effective control exists",IF(K34="Yes","Stop: easily detected","Proceed: no control or detection"))),IF(I34="Yes","Review: single point weakness","Below threshold")))</f>
        <v/>
      </c>
    </row>
    <row r="35">
      <c r="A35" s="9" t="n"/>
      <c r="B35" s="9" t="n"/>
      <c r="C35" s="9" t="n"/>
      <c r="D35" s="9" t="n"/>
      <c r="E35" s="9" t="n"/>
      <c r="F35" s="9" t="n"/>
      <c r="G35" s="9" t="n"/>
      <c r="H35" s="10">
        <f>IF(AND(ISNUMBER(F35),ISNUMBER(G35)),F35*G35,"")</f>
        <v/>
      </c>
      <c r="I35" s="11" t="n"/>
      <c r="J35" s="11" t="n"/>
      <c r="K35" s="11" t="n"/>
      <c r="L35" s="12">
        <f>IF(H35="","",IF(H35&gt;=8,IF(I35="Yes","Proceed: single point weakness",IF(J35="Yes","Stop: effective control exists",IF(K35="Yes","Stop: easily detected","Proceed: no control or detection"))),IF(I35="Yes","Review: single point weakness","Below threshold")))</f>
        <v/>
      </c>
    </row>
    <row r="36">
      <c r="A36" s="9" t="n"/>
      <c r="B36" s="9" t="n"/>
      <c r="C36" s="9" t="n"/>
      <c r="D36" s="9" t="n"/>
      <c r="E36" s="9" t="n"/>
      <c r="F36" s="9" t="n"/>
      <c r="G36" s="9" t="n"/>
      <c r="H36" s="10">
        <f>IF(AND(ISNUMBER(F36),ISNUMBER(G36)),F36*G36,"")</f>
        <v/>
      </c>
      <c r="I36" s="11" t="n"/>
      <c r="J36" s="11" t="n"/>
      <c r="K36" s="11" t="n"/>
      <c r="L36" s="12">
        <f>IF(H36="","",IF(H36&gt;=8,IF(I36="Yes","Proceed: single point weakness",IF(J36="Yes","Stop: effective control exists",IF(K36="Yes","Stop: easily detected","Proceed: no control or detection"))),IF(I36="Yes","Review: single point weakness","Below threshold")))</f>
        <v/>
      </c>
    </row>
    <row r="37">
      <c r="A37" s="9" t="n"/>
      <c r="B37" s="9" t="n"/>
      <c r="C37" s="9" t="n"/>
      <c r="D37" s="9" t="n"/>
      <c r="E37" s="9" t="n"/>
      <c r="F37" s="9" t="n"/>
      <c r="G37" s="9" t="n"/>
      <c r="H37" s="10">
        <f>IF(AND(ISNUMBER(F37),ISNUMBER(G37)),F37*G37,"")</f>
        <v/>
      </c>
      <c r="I37" s="11" t="n"/>
      <c r="J37" s="11" t="n"/>
      <c r="K37" s="11" t="n"/>
      <c r="L37" s="12">
        <f>IF(H37="","",IF(H37&gt;=8,IF(I37="Yes","Proceed: single point weakness",IF(J37="Yes","Stop: effective control exists",IF(K37="Yes","Stop: easily detected","Proceed: no control or detection"))),IF(I37="Yes","Review: single point weakness","Below threshold")))</f>
        <v/>
      </c>
    </row>
    <row r="38">
      <c r="A38" s="9" t="n"/>
      <c r="B38" s="9" t="n"/>
      <c r="C38" s="9" t="n"/>
      <c r="D38" s="9" t="n"/>
      <c r="E38" s="9" t="n"/>
      <c r="F38" s="9" t="n"/>
      <c r="G38" s="9" t="n"/>
      <c r="H38" s="10">
        <f>IF(AND(ISNUMBER(F38),ISNUMBER(G38)),F38*G38,"")</f>
        <v/>
      </c>
      <c r="I38" s="11" t="n"/>
      <c r="J38" s="11" t="n"/>
      <c r="K38" s="11" t="n"/>
      <c r="L38" s="12">
        <f>IF(H38="","",IF(H38&gt;=8,IF(I38="Yes","Proceed: single point weakness",IF(J38="Yes","Stop: effective control exists",IF(K38="Yes","Stop: easily detected","Proceed: no control or detection"))),IF(I38="Yes","Review: single point weakness","Below threshold")))</f>
        <v/>
      </c>
    </row>
    <row r="39">
      <c r="A39" s="9" t="n"/>
      <c r="B39" s="9" t="n"/>
      <c r="C39" s="9" t="n"/>
      <c r="D39" s="9" t="n"/>
      <c r="E39" s="9" t="n"/>
      <c r="F39" s="9" t="n"/>
      <c r="G39" s="9" t="n"/>
      <c r="H39" s="10">
        <f>IF(AND(ISNUMBER(F39),ISNUMBER(G39)),F39*G39,"")</f>
        <v/>
      </c>
      <c r="I39" s="11" t="n"/>
      <c r="J39" s="11" t="n"/>
      <c r="K39" s="11" t="n"/>
      <c r="L39" s="12">
        <f>IF(H39="","",IF(H39&gt;=8,IF(I39="Yes","Proceed: single point weakness",IF(J39="Yes","Stop: effective control exists",IF(K39="Yes","Stop: easily detected","Proceed: no control or detection"))),IF(I39="Yes","Review: single point weakness","Below threshold")))</f>
        <v/>
      </c>
    </row>
    <row r="40">
      <c r="A40" s="9" t="n"/>
      <c r="B40" s="9" t="n"/>
      <c r="C40" s="9" t="n"/>
      <c r="D40" s="9" t="n"/>
      <c r="E40" s="9" t="n"/>
      <c r="F40" s="9" t="n"/>
      <c r="G40" s="9" t="n"/>
      <c r="H40" s="10">
        <f>IF(AND(ISNUMBER(F40),ISNUMBER(G40)),F40*G40,"")</f>
        <v/>
      </c>
      <c r="I40" s="11" t="n"/>
      <c r="J40" s="11" t="n"/>
      <c r="K40" s="11" t="n"/>
      <c r="L40" s="12">
        <f>IF(H40="","",IF(H40&gt;=8,IF(I40="Yes","Proceed: single point weakness",IF(J40="Yes","Stop: effective control exists",IF(K40="Yes","Stop: easily detected","Proceed: no control or detection"))),IF(I40="Yes","Review: single point weakness","Below threshold")))</f>
        <v/>
      </c>
    </row>
    <row r="41">
      <c r="A41" s="9" t="n"/>
      <c r="B41" s="9" t="n"/>
      <c r="C41" s="9" t="n"/>
      <c r="D41" s="9" t="n"/>
      <c r="E41" s="9" t="n"/>
      <c r="F41" s="9" t="n"/>
      <c r="G41" s="9" t="n"/>
      <c r="H41" s="10">
        <f>IF(AND(ISNUMBER(F41),ISNUMBER(G41)),F41*G41,"")</f>
        <v/>
      </c>
      <c r="I41" s="11" t="n"/>
      <c r="J41" s="11" t="n"/>
      <c r="K41" s="11" t="n"/>
      <c r="L41" s="12">
        <f>IF(H41="","",IF(H41&gt;=8,IF(I41="Yes","Proceed: single point weakness",IF(J41="Yes","Stop: effective control exists",IF(K41="Yes","Stop: easily detected","Proceed: no control or detection"))),IF(I41="Yes","Review: single point weakness","Below threshold")))</f>
        <v/>
      </c>
    </row>
    <row r="42">
      <c r="A42" s="9" t="n"/>
      <c r="B42" s="9" t="n"/>
      <c r="C42" s="9" t="n"/>
      <c r="D42" s="9" t="n"/>
      <c r="E42" s="9" t="n"/>
      <c r="F42" s="9" t="n"/>
      <c r="G42" s="9" t="n"/>
      <c r="H42" s="10">
        <f>IF(AND(ISNUMBER(F42),ISNUMBER(G42)),F42*G42,"")</f>
        <v/>
      </c>
      <c r="I42" s="11" t="n"/>
      <c r="J42" s="11" t="n"/>
      <c r="K42" s="11" t="n"/>
      <c r="L42" s="12">
        <f>IF(H42="","",IF(H42&gt;=8,IF(I42="Yes","Proceed: single point weakness",IF(J42="Yes","Stop: effective control exists",IF(K42="Yes","Stop: easily detected","Proceed: no control or detection"))),IF(I42="Yes","Review: single point weakness","Below threshold")))</f>
        <v/>
      </c>
    </row>
    <row r="43">
      <c r="A43" s="9" t="n"/>
      <c r="B43" s="9" t="n"/>
      <c r="C43" s="9" t="n"/>
      <c r="D43" s="9" t="n"/>
      <c r="E43" s="9" t="n"/>
      <c r="F43" s="9" t="n"/>
      <c r="G43" s="9" t="n"/>
      <c r="H43" s="10">
        <f>IF(AND(ISNUMBER(F43),ISNUMBER(G43)),F43*G43,"")</f>
        <v/>
      </c>
      <c r="I43" s="11" t="n"/>
      <c r="J43" s="11" t="n"/>
      <c r="K43" s="11" t="n"/>
      <c r="L43" s="12">
        <f>IF(H43="","",IF(H43&gt;=8,IF(I43="Yes","Proceed: single point weakness",IF(J43="Yes","Stop: effective control exists",IF(K43="Yes","Stop: easily detected","Proceed: no control or detection"))),IF(I43="Yes","Review: single point weakness","Below threshold")))</f>
        <v/>
      </c>
    </row>
    <row r="44">
      <c r="A44" s="9" t="n"/>
      <c r="B44" s="9" t="n"/>
      <c r="C44" s="9" t="n"/>
      <c r="D44" s="9" t="n"/>
      <c r="E44" s="9" t="n"/>
      <c r="F44" s="9" t="n"/>
      <c r="G44" s="9" t="n"/>
      <c r="H44" s="10">
        <f>IF(AND(ISNUMBER(F44),ISNUMBER(G44)),F44*G44,"")</f>
        <v/>
      </c>
      <c r="I44" s="11" t="n"/>
      <c r="J44" s="11" t="n"/>
      <c r="K44" s="11" t="n"/>
      <c r="L44" s="12">
        <f>IF(H44="","",IF(H44&gt;=8,IF(I44="Yes","Proceed: single point weakness",IF(J44="Yes","Stop: effective control exists",IF(K44="Yes","Stop: easily detected","Proceed: no control or detection"))),IF(I44="Yes","Review: single point weakness","Below threshold")))</f>
        <v/>
      </c>
    </row>
  </sheetData>
  <conditionalFormatting sqref="H5:H44">
    <cfRule type="cellIs" priority="1" operator="greaterThanOrEqual" dxfId="0">
      <formula>8</formula>
    </cfRule>
  </conditionalFormatting>
  <conditionalFormatting sqref="L5:L44">
    <cfRule type="expression" priority="2" dxfId="0">
      <formula>LEFT(L5,7)="Proceed"</formula>
    </cfRule>
    <cfRule type="expression" priority="3" dxfId="1">
      <formula>LEFT(L5,4)="Stop"</formula>
    </cfRule>
    <cfRule type="expression" priority="4" dxfId="2">
      <formula>LEFT(L5,6)="Review"</formula>
    </cfRule>
  </conditionalFormatting>
  <dataValidations count="2">
    <dataValidation sqref="F5:G44" showDropDown="0" showInputMessage="0" showErrorMessage="1" allowBlank="1" errorTitle="Invalid entry" error="Pick a value from the list." type="list">
      <formula1>"1,2,3,4"</formula1>
    </dataValidation>
    <dataValidation sqref="I5:K44" showDropDown="0" showInputMessage="0" showErrorMessage="1" allowBlank="1" errorTitle="Invalid entry" error="Pick a value from the list." type="list">
      <formula1>"Yes,No"</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I34"/>
  <sheetViews>
    <sheetView workbookViewId="0">
      <pane ySplit="4" topLeftCell="A5" activePane="bottomLeft" state="frozen"/>
      <selection pane="bottomLeft" activeCell="A1" sqref="A1"/>
    </sheetView>
  </sheetViews>
  <sheetFormatPr baseColWidth="8" defaultRowHeight="15"/>
  <cols>
    <col width="14" customWidth="1" min="1" max="1"/>
    <col width="46" customWidth="1" min="2" max="2"/>
    <col width="14" customWidth="1" min="3" max="3"/>
    <col width="20" customWidth="1" min="4" max="4"/>
    <col width="13" customWidth="1" min="5" max="5"/>
    <col width="38" customWidth="1" min="6" max="6"/>
    <col width="14" customWidth="1" min="7" max="7"/>
    <col width="14" customWidth="1" min="8" max="8"/>
    <col width="11" customWidth="1" min="9" max="9"/>
  </cols>
  <sheetData>
    <row r="1">
      <c r="A1" s="1" t="inlineStr">
        <is>
          <t>ACTION PLAN AND OUTCOME MEASURES</t>
        </is>
      </c>
    </row>
    <row r="2">
      <c r="A2" s="8" t="inlineStr">
        <is>
          <t>One row per action for each failure mode marked Proceed.</t>
        </is>
      </c>
    </row>
    <row r="4" ht="32" customHeight="1">
      <c r="A4" s="4" t="inlineStr">
        <is>
          <t>Failure mode ID</t>
        </is>
      </c>
      <c r="B4" s="4" t="inlineStr">
        <is>
          <t>Action</t>
        </is>
      </c>
      <c r="C4" s="4" t="inlineStr">
        <is>
          <t>Action type</t>
        </is>
      </c>
      <c r="D4" s="4" t="inlineStr">
        <is>
          <t>Owner</t>
        </is>
      </c>
      <c r="E4" s="4" t="inlineStr">
        <is>
          <t>Due date</t>
        </is>
      </c>
      <c r="F4" s="4" t="inlineStr">
        <is>
          <t>Outcome measure</t>
        </is>
      </c>
      <c r="G4" s="4" t="inlineStr">
        <is>
          <t>Status</t>
        </is>
      </c>
      <c r="H4" s="4" t="inlineStr">
        <is>
          <t>Date completed</t>
        </is>
      </c>
      <c r="I4" s="4" t="inlineStr">
        <is>
          <t>Days overdue</t>
        </is>
      </c>
    </row>
    <row r="5">
      <c r="A5" s="9" t="inlineStr">
        <is>
          <t>F1</t>
        </is>
      </c>
      <c r="B5" s="9" t="inlineStr">
        <is>
          <t>Lock the order screen to kilograms and remove pounds</t>
        </is>
      </c>
      <c r="C5" s="9" t="inlineStr">
        <is>
          <t>Eliminate</t>
        </is>
      </c>
      <c r="D5" s="9" t="inlineStr">
        <is>
          <t>Pharmacy informatics</t>
        </is>
      </c>
      <c r="E5" s="13" t="n"/>
      <c r="F5" s="9" t="inlineStr">
        <is>
          <t>Zero pound-entered weights in the monthly audit</t>
        </is>
      </c>
      <c r="G5" s="9" t="inlineStr">
        <is>
          <t>Not started</t>
        </is>
      </c>
      <c r="H5" s="13" t="n"/>
      <c r="I5" s="14">
        <f>IF(OR(E5="",G5="Complete",G5="Cancelled"),"",MAX(0,TODAY()-E5))</f>
        <v/>
      </c>
    </row>
    <row r="6">
      <c r="A6" s="9" t="inlineStr">
        <is>
          <t>F3</t>
        </is>
      </c>
      <c r="B6" s="9" t="inlineStr">
        <is>
          <t>Separate concentrations into different cabinet locations with distinct labeling</t>
        </is>
      </c>
      <c r="C6" s="9" t="inlineStr">
        <is>
          <t>Control</t>
        </is>
      </c>
      <c r="D6" s="9" t="inlineStr">
        <is>
          <t>Pharmacy manager</t>
        </is>
      </c>
      <c r="E6" s="13" t="n"/>
      <c r="F6" s="9" t="inlineStr">
        <is>
          <t>Zero wrong-concentration events per quarter</t>
        </is>
      </c>
      <c r="G6" s="9" t="inlineStr">
        <is>
          <t>Not started</t>
        </is>
      </c>
      <c r="H6" s="13" t="n"/>
      <c r="I6" s="14">
        <f>IF(OR(E6="",G6="Complete",G6="Cancelled"),"",MAX(0,TODAY()-E6))</f>
        <v/>
      </c>
    </row>
    <row r="7">
      <c r="A7" s="9" t="n"/>
      <c r="B7" s="9" t="n"/>
      <c r="C7" s="9" t="n"/>
      <c r="D7" s="9" t="n"/>
      <c r="E7" s="13" t="n"/>
      <c r="F7" s="9" t="n"/>
      <c r="G7" s="9" t="n"/>
      <c r="H7" s="13" t="n"/>
      <c r="I7" s="14">
        <f>IF(OR(E7="",G7="Complete",G7="Cancelled"),"",MAX(0,TODAY()-E7))</f>
        <v/>
      </c>
    </row>
    <row r="8">
      <c r="A8" s="9" t="n"/>
      <c r="B8" s="9" t="n"/>
      <c r="C8" s="9" t="n"/>
      <c r="D8" s="9" t="n"/>
      <c r="E8" s="13" t="n"/>
      <c r="F8" s="9" t="n"/>
      <c r="G8" s="9" t="n"/>
      <c r="H8" s="13" t="n"/>
      <c r="I8" s="14">
        <f>IF(OR(E8="",G8="Complete",G8="Cancelled"),"",MAX(0,TODAY()-E8))</f>
        <v/>
      </c>
    </row>
    <row r="9">
      <c r="A9" s="9" t="n"/>
      <c r="B9" s="9" t="n"/>
      <c r="C9" s="9" t="n"/>
      <c r="D9" s="9" t="n"/>
      <c r="E9" s="13" t="n"/>
      <c r="F9" s="9" t="n"/>
      <c r="G9" s="9" t="n"/>
      <c r="H9" s="13" t="n"/>
      <c r="I9" s="14">
        <f>IF(OR(E9="",G9="Complete",G9="Cancelled"),"",MAX(0,TODAY()-E9))</f>
        <v/>
      </c>
    </row>
    <row r="10">
      <c r="A10" s="9" t="n"/>
      <c r="B10" s="9" t="n"/>
      <c r="C10" s="9" t="n"/>
      <c r="D10" s="9" t="n"/>
      <c r="E10" s="13" t="n"/>
      <c r="F10" s="9" t="n"/>
      <c r="G10" s="9" t="n"/>
      <c r="H10" s="13" t="n"/>
      <c r="I10" s="14">
        <f>IF(OR(E10="",G10="Complete",G10="Cancelled"),"",MAX(0,TODAY()-E10))</f>
        <v/>
      </c>
    </row>
    <row r="11">
      <c r="A11" s="9" t="n"/>
      <c r="B11" s="9" t="n"/>
      <c r="C11" s="9" t="n"/>
      <c r="D11" s="9" t="n"/>
      <c r="E11" s="13" t="n"/>
      <c r="F11" s="9" t="n"/>
      <c r="G11" s="9" t="n"/>
      <c r="H11" s="13" t="n"/>
      <c r="I11" s="14">
        <f>IF(OR(E11="",G11="Complete",G11="Cancelled"),"",MAX(0,TODAY()-E11))</f>
        <v/>
      </c>
    </row>
    <row r="12">
      <c r="A12" s="9" t="n"/>
      <c r="B12" s="9" t="n"/>
      <c r="C12" s="9" t="n"/>
      <c r="D12" s="9" t="n"/>
      <c r="E12" s="13" t="n"/>
      <c r="F12" s="9" t="n"/>
      <c r="G12" s="9" t="n"/>
      <c r="H12" s="13" t="n"/>
      <c r="I12" s="14">
        <f>IF(OR(E12="",G12="Complete",G12="Cancelled"),"",MAX(0,TODAY()-E12))</f>
        <v/>
      </c>
    </row>
    <row r="13">
      <c r="A13" s="9" t="n"/>
      <c r="B13" s="9" t="n"/>
      <c r="C13" s="9" t="n"/>
      <c r="D13" s="9" t="n"/>
      <c r="E13" s="13" t="n"/>
      <c r="F13" s="9" t="n"/>
      <c r="G13" s="9" t="n"/>
      <c r="H13" s="13" t="n"/>
      <c r="I13" s="14">
        <f>IF(OR(E13="",G13="Complete",G13="Cancelled"),"",MAX(0,TODAY()-E13))</f>
        <v/>
      </c>
    </row>
    <row r="14">
      <c r="A14" s="9" t="n"/>
      <c r="B14" s="9" t="n"/>
      <c r="C14" s="9" t="n"/>
      <c r="D14" s="9" t="n"/>
      <c r="E14" s="13" t="n"/>
      <c r="F14" s="9" t="n"/>
      <c r="G14" s="9" t="n"/>
      <c r="H14" s="13" t="n"/>
      <c r="I14" s="14">
        <f>IF(OR(E14="",G14="Complete",G14="Cancelled"),"",MAX(0,TODAY()-E14))</f>
        <v/>
      </c>
    </row>
    <row r="15">
      <c r="A15" s="9" t="n"/>
      <c r="B15" s="9" t="n"/>
      <c r="C15" s="9" t="n"/>
      <c r="D15" s="9" t="n"/>
      <c r="E15" s="13" t="n"/>
      <c r="F15" s="9" t="n"/>
      <c r="G15" s="9" t="n"/>
      <c r="H15" s="13" t="n"/>
      <c r="I15" s="14">
        <f>IF(OR(E15="",G15="Complete",G15="Cancelled"),"",MAX(0,TODAY()-E15))</f>
        <v/>
      </c>
    </row>
    <row r="16">
      <c r="A16" s="9" t="n"/>
      <c r="B16" s="9" t="n"/>
      <c r="C16" s="9" t="n"/>
      <c r="D16" s="9" t="n"/>
      <c r="E16" s="13" t="n"/>
      <c r="F16" s="9" t="n"/>
      <c r="G16" s="9" t="n"/>
      <c r="H16" s="13" t="n"/>
      <c r="I16" s="14">
        <f>IF(OR(E16="",G16="Complete",G16="Cancelled"),"",MAX(0,TODAY()-E16))</f>
        <v/>
      </c>
    </row>
    <row r="17">
      <c r="A17" s="9" t="n"/>
      <c r="B17" s="9" t="n"/>
      <c r="C17" s="9" t="n"/>
      <c r="D17" s="9" t="n"/>
      <c r="E17" s="13" t="n"/>
      <c r="F17" s="9" t="n"/>
      <c r="G17" s="9" t="n"/>
      <c r="H17" s="13" t="n"/>
      <c r="I17" s="14">
        <f>IF(OR(E17="",G17="Complete",G17="Cancelled"),"",MAX(0,TODAY()-E17))</f>
        <v/>
      </c>
    </row>
    <row r="18">
      <c r="A18" s="9" t="n"/>
      <c r="B18" s="9" t="n"/>
      <c r="C18" s="9" t="n"/>
      <c r="D18" s="9" t="n"/>
      <c r="E18" s="13" t="n"/>
      <c r="F18" s="9" t="n"/>
      <c r="G18" s="9" t="n"/>
      <c r="H18" s="13" t="n"/>
      <c r="I18" s="14">
        <f>IF(OR(E18="",G18="Complete",G18="Cancelled"),"",MAX(0,TODAY()-E18))</f>
        <v/>
      </c>
    </row>
    <row r="19">
      <c r="A19" s="9" t="n"/>
      <c r="B19" s="9" t="n"/>
      <c r="C19" s="9" t="n"/>
      <c r="D19" s="9" t="n"/>
      <c r="E19" s="13" t="n"/>
      <c r="F19" s="9" t="n"/>
      <c r="G19" s="9" t="n"/>
      <c r="H19" s="13" t="n"/>
      <c r="I19" s="14">
        <f>IF(OR(E19="",G19="Complete",G19="Cancelled"),"",MAX(0,TODAY()-E19))</f>
        <v/>
      </c>
    </row>
    <row r="20">
      <c r="A20" s="9" t="n"/>
      <c r="B20" s="9" t="n"/>
      <c r="C20" s="9" t="n"/>
      <c r="D20" s="9" t="n"/>
      <c r="E20" s="13" t="n"/>
      <c r="F20" s="9" t="n"/>
      <c r="G20" s="9" t="n"/>
      <c r="H20" s="13" t="n"/>
      <c r="I20" s="14">
        <f>IF(OR(E20="",G20="Complete",G20="Cancelled"),"",MAX(0,TODAY()-E20))</f>
        <v/>
      </c>
    </row>
    <row r="21">
      <c r="A21" s="9" t="n"/>
      <c r="B21" s="9" t="n"/>
      <c r="C21" s="9" t="n"/>
      <c r="D21" s="9" t="n"/>
      <c r="E21" s="13" t="n"/>
      <c r="F21" s="9" t="n"/>
      <c r="G21" s="9" t="n"/>
      <c r="H21" s="13" t="n"/>
      <c r="I21" s="14">
        <f>IF(OR(E21="",G21="Complete",G21="Cancelled"),"",MAX(0,TODAY()-E21))</f>
        <v/>
      </c>
    </row>
    <row r="22">
      <c r="A22" s="9" t="n"/>
      <c r="B22" s="9" t="n"/>
      <c r="C22" s="9" t="n"/>
      <c r="D22" s="9" t="n"/>
      <c r="E22" s="13" t="n"/>
      <c r="F22" s="9" t="n"/>
      <c r="G22" s="9" t="n"/>
      <c r="H22" s="13" t="n"/>
      <c r="I22" s="14">
        <f>IF(OR(E22="",G22="Complete",G22="Cancelled"),"",MAX(0,TODAY()-E22))</f>
        <v/>
      </c>
    </row>
    <row r="23">
      <c r="A23" s="9" t="n"/>
      <c r="B23" s="9" t="n"/>
      <c r="C23" s="9" t="n"/>
      <c r="D23" s="9" t="n"/>
      <c r="E23" s="13" t="n"/>
      <c r="F23" s="9" t="n"/>
      <c r="G23" s="9" t="n"/>
      <c r="H23" s="13" t="n"/>
      <c r="I23" s="14">
        <f>IF(OR(E23="",G23="Complete",G23="Cancelled"),"",MAX(0,TODAY()-E23))</f>
        <v/>
      </c>
    </row>
    <row r="24">
      <c r="A24" s="9" t="n"/>
      <c r="B24" s="9" t="n"/>
      <c r="C24" s="9" t="n"/>
      <c r="D24" s="9" t="n"/>
      <c r="E24" s="13" t="n"/>
      <c r="F24" s="9" t="n"/>
      <c r="G24" s="9" t="n"/>
      <c r="H24" s="13" t="n"/>
      <c r="I24" s="14">
        <f>IF(OR(E24="",G24="Complete",G24="Cancelled"),"",MAX(0,TODAY()-E24))</f>
        <v/>
      </c>
    </row>
    <row r="25">
      <c r="A25" s="9" t="n"/>
      <c r="B25" s="9" t="n"/>
      <c r="C25" s="9" t="n"/>
      <c r="D25" s="9" t="n"/>
      <c r="E25" s="13" t="n"/>
      <c r="F25" s="9" t="n"/>
      <c r="G25" s="9" t="n"/>
      <c r="H25" s="13" t="n"/>
      <c r="I25" s="14">
        <f>IF(OR(E25="",G25="Complete",G25="Cancelled"),"",MAX(0,TODAY()-E25))</f>
        <v/>
      </c>
    </row>
    <row r="26">
      <c r="A26" s="9" t="n"/>
      <c r="B26" s="9" t="n"/>
      <c r="C26" s="9" t="n"/>
      <c r="D26" s="9" t="n"/>
      <c r="E26" s="13" t="n"/>
      <c r="F26" s="9" t="n"/>
      <c r="G26" s="9" t="n"/>
      <c r="H26" s="13" t="n"/>
      <c r="I26" s="14">
        <f>IF(OR(E26="",G26="Complete",G26="Cancelled"),"",MAX(0,TODAY()-E26))</f>
        <v/>
      </c>
    </row>
    <row r="27">
      <c r="A27" s="9" t="n"/>
      <c r="B27" s="9" t="n"/>
      <c r="C27" s="9" t="n"/>
      <c r="D27" s="9" t="n"/>
      <c r="E27" s="13" t="n"/>
      <c r="F27" s="9" t="n"/>
      <c r="G27" s="9" t="n"/>
      <c r="H27" s="13" t="n"/>
      <c r="I27" s="14">
        <f>IF(OR(E27="",G27="Complete",G27="Cancelled"),"",MAX(0,TODAY()-E27))</f>
        <v/>
      </c>
    </row>
    <row r="28">
      <c r="A28" s="9" t="n"/>
      <c r="B28" s="9" t="n"/>
      <c r="C28" s="9" t="n"/>
      <c r="D28" s="9" t="n"/>
      <c r="E28" s="13" t="n"/>
      <c r="F28" s="9" t="n"/>
      <c r="G28" s="9" t="n"/>
      <c r="H28" s="13" t="n"/>
      <c r="I28" s="14">
        <f>IF(OR(E28="",G28="Complete",G28="Cancelled"),"",MAX(0,TODAY()-E28))</f>
        <v/>
      </c>
    </row>
    <row r="29">
      <c r="A29" s="9" t="n"/>
      <c r="B29" s="9" t="n"/>
      <c r="C29" s="9" t="n"/>
      <c r="D29" s="9" t="n"/>
      <c r="E29" s="13" t="n"/>
      <c r="F29" s="9" t="n"/>
      <c r="G29" s="9" t="n"/>
      <c r="H29" s="13" t="n"/>
      <c r="I29" s="14">
        <f>IF(OR(E29="",G29="Complete",G29="Cancelled"),"",MAX(0,TODAY()-E29))</f>
        <v/>
      </c>
    </row>
    <row r="30">
      <c r="A30" s="9" t="n"/>
      <c r="B30" s="9" t="n"/>
      <c r="C30" s="9" t="n"/>
      <c r="D30" s="9" t="n"/>
      <c r="E30" s="13" t="n"/>
      <c r="F30" s="9" t="n"/>
      <c r="G30" s="9" t="n"/>
      <c r="H30" s="13" t="n"/>
      <c r="I30" s="14">
        <f>IF(OR(E30="",G30="Complete",G30="Cancelled"),"",MAX(0,TODAY()-E30))</f>
        <v/>
      </c>
    </row>
    <row r="31">
      <c r="A31" s="9" t="n"/>
      <c r="B31" s="9" t="n"/>
      <c r="C31" s="9" t="n"/>
      <c r="D31" s="9" t="n"/>
      <c r="E31" s="13" t="n"/>
      <c r="F31" s="9" t="n"/>
      <c r="G31" s="9" t="n"/>
      <c r="H31" s="13" t="n"/>
      <c r="I31" s="14">
        <f>IF(OR(E31="",G31="Complete",G31="Cancelled"),"",MAX(0,TODAY()-E31))</f>
        <v/>
      </c>
    </row>
    <row r="32">
      <c r="A32" s="9" t="n"/>
      <c r="B32" s="9" t="n"/>
      <c r="C32" s="9" t="n"/>
      <c r="D32" s="9" t="n"/>
      <c r="E32" s="13" t="n"/>
      <c r="F32" s="9" t="n"/>
      <c r="G32" s="9" t="n"/>
      <c r="H32" s="13" t="n"/>
      <c r="I32" s="14">
        <f>IF(OR(E32="",G32="Complete",G32="Cancelled"),"",MAX(0,TODAY()-E32))</f>
        <v/>
      </c>
    </row>
    <row r="33">
      <c r="A33" s="9" t="n"/>
      <c r="B33" s="9" t="n"/>
      <c r="C33" s="9" t="n"/>
      <c r="D33" s="9" t="n"/>
      <c r="E33" s="13" t="n"/>
      <c r="F33" s="9" t="n"/>
      <c r="G33" s="9" t="n"/>
      <c r="H33" s="13" t="n"/>
      <c r="I33" s="14">
        <f>IF(OR(E33="",G33="Complete",G33="Cancelled"),"",MAX(0,TODAY()-E33))</f>
        <v/>
      </c>
    </row>
    <row r="34">
      <c r="A34" s="9" t="n"/>
      <c r="B34" s="9" t="n"/>
      <c r="C34" s="9" t="n"/>
      <c r="D34" s="9" t="n"/>
      <c r="E34" s="13" t="n"/>
      <c r="F34" s="9" t="n"/>
      <c r="G34" s="9" t="n"/>
      <c r="H34" s="13" t="n"/>
      <c r="I34" s="14">
        <f>IF(OR(E34="",G34="Complete",G34="Cancelled"),"",MAX(0,TODAY()-E34))</f>
        <v/>
      </c>
    </row>
  </sheetData>
  <dataValidations count="2">
    <dataValidation sqref="C5:C34" showDropDown="0" showInputMessage="0" showErrorMessage="1" allowBlank="1" errorTitle="Invalid entry" error="Pick a value from the list." type="list">
      <formula1>"Eliminate,Control,Accept"</formula1>
    </dataValidation>
    <dataValidation sqref="G5:G34" showDropDown="0" showInputMessage="0" showErrorMessage="1" allowBlank="1" errorTitle="Invalid entry" error="Pick a value from the list." type="list">
      <formula1>"Not started,In progress,Complete,Cancelled"</formula1>
    </dataValidation>
  </dataValidations>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s>
  <sheetData>
    <row r="1">
      <c r="A1" s="1" t="inlineStr">
        <is>
          <t>SUMMARY</t>
        </is>
      </c>
    </row>
    <row r="3">
      <c r="A3" s="6" t="inlineStr">
        <is>
          <t>Failure modes scored</t>
        </is>
      </c>
      <c r="B3" s="15">
        <f>COUNT('Hazard Analysis'!$H$5:$H$44)</f>
        <v/>
      </c>
    </row>
    <row r="4">
      <c r="A4" s="6" t="inlineStr">
        <is>
          <t>Hazard score 8 or more</t>
        </is>
      </c>
      <c r="B4" s="15">
        <f>COUNTIF('Hazard Analysis'!$H$5:$H$44,"&gt;=8")</f>
        <v/>
      </c>
    </row>
    <row r="5">
      <c r="A5" s="6" t="inlineStr">
        <is>
          <t>Proceed to action</t>
        </is>
      </c>
      <c r="B5" s="15">
        <f>COUNTIF('Hazard Analysis'!$L$5:$L$44,"Proceed*")</f>
        <v/>
      </c>
    </row>
    <row r="6">
      <c r="A6" s="6" t="inlineStr">
        <is>
          <t>Stopped (control or detection)</t>
        </is>
      </c>
      <c r="B6" s="15">
        <f>COUNTIF('Hazard Analysis'!$L$5:$L$44,"Stop*")</f>
        <v/>
      </c>
    </row>
    <row r="7">
      <c r="A7" s="6" t="inlineStr">
        <is>
          <t>Review (single point weakness below 8)</t>
        </is>
      </c>
      <c r="B7" s="15">
        <f>COUNTIF('Hazard Analysis'!$L$5:$L$44,"Review*")</f>
        <v/>
      </c>
    </row>
    <row r="8">
      <c r="A8" s="6" t="inlineStr">
        <is>
          <t>Actions listed</t>
        </is>
      </c>
      <c r="B8" s="15">
        <f>COUNTA('Action Plan'!$B$5:$B$34)</f>
        <v/>
      </c>
    </row>
    <row r="9">
      <c r="A9" s="6" t="inlineStr">
        <is>
          <t>Actions complete</t>
        </is>
      </c>
      <c r="B9" s="15">
        <f>COUNTIF('Action Plan'!$G$5:$G$34,"Complete")</f>
        <v/>
      </c>
    </row>
    <row r="10">
      <c r="A10" s="6" t="inlineStr">
        <is>
          <t>Actions overdue</t>
        </is>
      </c>
      <c r="B10" s="15">
        <f>COUNTIF('Action Plan'!$I$5:$I$34,"&gt;0")</f>
        <v/>
      </c>
    </row>
    <row r="13">
      <c r="A13" s="6" t="inlineStr">
        <is>
          <t>Failure modes by severity and probability</t>
        </is>
      </c>
    </row>
    <row r="14" ht="32" customHeight="1">
      <c r="A14" s="4" t="inlineStr">
        <is>
          <t>Severity \ Probability</t>
        </is>
      </c>
      <c r="B14" s="4" t="inlineStr">
        <is>
          <t>1 Remote</t>
        </is>
      </c>
      <c r="C14" s="4" t="inlineStr">
        <is>
          <t>2 Uncommon</t>
        </is>
      </c>
      <c r="D14" s="4" t="inlineStr">
        <is>
          <t>3 Occasional</t>
        </is>
      </c>
      <c r="E14" s="4" t="inlineStr">
        <is>
          <t>4 Frequent</t>
        </is>
      </c>
    </row>
    <row r="15">
      <c r="A15" s="6" t="inlineStr">
        <is>
          <t>4 Catastrophic</t>
        </is>
      </c>
      <c r="B15" s="16">
        <f>COUNTIFS('Hazard Analysis'!$F$5:$F$44,4,'Hazard Analysis'!$G$5:$G$44,1)</f>
        <v/>
      </c>
      <c r="C15" s="17">
        <f>COUNTIFS('Hazard Analysis'!$F$5:$F$44,4,'Hazard Analysis'!$G$5:$G$44,2)</f>
        <v/>
      </c>
      <c r="D15" s="17">
        <f>COUNTIFS('Hazard Analysis'!$F$5:$F$44,4,'Hazard Analysis'!$G$5:$G$44,3)</f>
        <v/>
      </c>
      <c r="E15" s="17">
        <f>COUNTIFS('Hazard Analysis'!$F$5:$F$44,4,'Hazard Analysis'!$G$5:$G$44,4)</f>
        <v/>
      </c>
    </row>
    <row r="16">
      <c r="A16" s="6" t="inlineStr">
        <is>
          <t>3 Major</t>
        </is>
      </c>
      <c r="B16" s="16">
        <f>COUNTIFS('Hazard Analysis'!$F$5:$F$44,3,'Hazard Analysis'!$G$5:$G$44,1)</f>
        <v/>
      </c>
      <c r="C16" s="16">
        <f>COUNTIFS('Hazard Analysis'!$F$5:$F$44,3,'Hazard Analysis'!$G$5:$G$44,2)</f>
        <v/>
      </c>
      <c r="D16" s="17">
        <f>COUNTIFS('Hazard Analysis'!$F$5:$F$44,3,'Hazard Analysis'!$G$5:$G$44,3)</f>
        <v/>
      </c>
      <c r="E16" s="17">
        <f>COUNTIFS('Hazard Analysis'!$F$5:$F$44,3,'Hazard Analysis'!$G$5:$G$44,4)</f>
        <v/>
      </c>
    </row>
    <row r="17">
      <c r="A17" s="6" t="inlineStr">
        <is>
          <t>2 Moderate</t>
        </is>
      </c>
      <c r="B17" s="16">
        <f>COUNTIFS('Hazard Analysis'!$F$5:$F$44,2,'Hazard Analysis'!$G$5:$G$44,1)</f>
        <v/>
      </c>
      <c r="C17" s="16">
        <f>COUNTIFS('Hazard Analysis'!$F$5:$F$44,2,'Hazard Analysis'!$G$5:$G$44,2)</f>
        <v/>
      </c>
      <c r="D17" s="16">
        <f>COUNTIFS('Hazard Analysis'!$F$5:$F$44,2,'Hazard Analysis'!$G$5:$G$44,3)</f>
        <v/>
      </c>
      <c r="E17" s="17">
        <f>COUNTIFS('Hazard Analysis'!$F$5:$F$44,2,'Hazard Analysis'!$G$5:$G$44,4)</f>
        <v/>
      </c>
    </row>
    <row r="18">
      <c r="A18" s="6" t="inlineStr">
        <is>
          <t>1 Minor</t>
        </is>
      </c>
      <c r="B18" s="16">
        <f>COUNTIFS('Hazard Analysis'!$F$5:$F$44,1,'Hazard Analysis'!$G$5:$G$44,1)</f>
        <v/>
      </c>
      <c r="C18" s="16">
        <f>COUNTIFS('Hazard Analysis'!$F$5:$F$44,1,'Hazard Analysis'!$G$5:$G$44,2)</f>
        <v/>
      </c>
      <c r="D18" s="16">
        <f>COUNTIFS('Hazard Analysis'!$F$5:$F$44,1,'Hazard Analysis'!$G$5:$G$44,3)</f>
        <v/>
      </c>
      <c r="E18" s="16">
        <f>COUNTIFS('Hazard Analysis'!$F$5:$F$44,1,'Hazard Analysis'!$G$5:$G$44,4)</f>
        <v/>
      </c>
    </row>
    <row r="20">
      <c r="A20" s="8" t="inlineStr">
        <is>
          <t>Shaded cells score 8 or more.</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2026-09-30T03:47:51Z</dcterms:created>
  <dcterms:modified xsi:type="dcterms:W3CDTF">2026-09-30T03:47:51Z</dcterms:modified>
</cp:coreProperties>
</file>