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4945CC12-E610-4044-8110-271794D049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w-To" sheetId="1" r:id="rId1"/>
    <sheet name="Pareto 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2" l="1"/>
  <c r="J12" i="2"/>
  <c r="J11" i="2"/>
  <c r="J10" i="2"/>
  <c r="J9" i="2"/>
  <c r="J8" i="2"/>
  <c r="J7" i="2"/>
  <c r="H13" i="2"/>
  <c r="G13" i="2"/>
  <c r="I13" i="2" s="1"/>
  <c r="H12" i="2"/>
  <c r="G12" i="2"/>
  <c r="I12" i="2" s="1"/>
  <c r="H11" i="2"/>
  <c r="G11" i="2"/>
  <c r="I11" i="2" s="1"/>
  <c r="H10" i="2"/>
  <c r="G10" i="2"/>
  <c r="I10" i="2" s="1"/>
  <c r="H9" i="2"/>
  <c r="G9" i="2"/>
  <c r="I9" i="2" s="1"/>
  <c r="H8" i="2"/>
  <c r="G8" i="2"/>
  <c r="I8" i="2" s="1"/>
  <c r="D13" i="2"/>
  <c r="D12" i="2"/>
  <c r="D11" i="2"/>
  <c r="D10" i="2"/>
  <c r="D9" i="2"/>
  <c r="D8" i="2"/>
  <c r="I7" i="2"/>
  <c r="H7" i="2"/>
  <c r="G7" i="2"/>
  <c r="D7" i="2"/>
  <c r="E7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<sst xmlns="http://schemas.openxmlformats.org/spreadsheetml/2006/main" count="48" uniqueCount="46">
  <si>
    <t>Pareto Analysis Data Template</t>
  </si>
  <si>
    <t>What this workbook is for</t>
  </si>
  <si>
    <t>How to use this workbook</t>
  </si>
  <si>
    <t>Related resources</t>
  </si>
  <si>
    <t>SixSigmaKaizen.com: Pareto Analysis Guide, and the free Pareto Chart Builder tool.</t>
  </si>
  <si>
    <t>PARETO ANALYSIS</t>
  </si>
  <si>
    <t>Title:</t>
  </si>
  <si>
    <t>Owner:</t>
  </si>
  <si>
    <t>Date:</t>
  </si>
  <si>
    <t>Category</t>
  </si>
  <si>
    <t>Count</t>
  </si>
  <si>
    <t>% of Total</t>
  </si>
  <si>
    <t>Cumulative %</t>
  </si>
  <si>
    <t>Missing fastener</t>
  </si>
  <si>
    <t>Scratched surface finish</t>
  </si>
  <si>
    <t>Misaligned bracket</t>
  </si>
  <si>
    <t>Wrong label applied</t>
  </si>
  <si>
    <t>Damaged packaging</t>
  </si>
  <si>
    <t>Incorrect part revision</t>
  </si>
  <si>
    <t>Other</t>
  </si>
  <si>
    <t>Assembly Line 3 Defect Analysis</t>
  </si>
  <si>
    <t>J. Rivera</t>
  </si>
  <si>
    <t>Vital-Few Threshold</t>
  </si>
  <si>
    <t>= cumulative % below which a category counts as a "vital few" cause</t>
  </si>
  <si>
    <t>Raw Data Input</t>
  </si>
  <si>
    <t>Sorted Pareto Analysis (auto-sorted, descending by Count)</t>
  </si>
  <si>
    <t>Rank</t>
  </si>
  <si>
    <t>Vital Few?</t>
  </si>
  <si>
    <t>Threshold Line</t>
  </si>
  <si>
    <t>A ready-to-use worksheet for Pareto analysis. Enter raw counts by category and the sheet automatically sorts them, calculates % of total and cumulative %, flags the "vital few" causes, and charts the result.</t>
  </si>
  <si>
    <t>Pareto analysis ranks categories of a problem — defect types, complaint reasons, downtime causes — from most to least frequent, so a team can see which few categories account for most of the total (the 80/20 rule).</t>
  </si>
  <si>
    <t>1.  On the Pareto Data sheet, fill in the Title, Owner, and Date fields, and set the Vital-Few Threshold (default 80%).</t>
  </si>
  <si>
    <t>2.  Enter each category and its count in the Raw Data Input table — in any order.</t>
  </si>
  <si>
    <t>3.  The Sorted Pareto Analysis table automatically sorts by Count (descending) and calculates % of Total and Cumulative %.</t>
  </si>
  <si>
    <t>4.  Rows flagged "Yes" in the Vital Few? column — highlighted in green — are the categories that make up your vital few, up to the threshold.</t>
  </si>
  <si>
    <t>5.  The embedded Pareto chart updates automatically: bars show Count, the red line shows Cumulative %, and the dashed grey line marks the threshold.</t>
  </si>
  <si>
    <t>6.  To add more categories, insert rows inside the Raw Data Input table (it will expand automatically) and extend the Sorted Pareto Analysis formulas down to match.</t>
  </si>
  <si>
    <t>Color key</t>
  </si>
  <si>
    <t>Blue text</t>
  </si>
  <si>
    <t>Input — type over these values with your own data</t>
  </si>
  <si>
    <t>Black text</t>
  </si>
  <si>
    <t>Formula — calculated automatically, do not overtype</t>
  </si>
  <si>
    <t>Yellow highlight</t>
  </si>
  <si>
    <t>Key assumption — review before relying on the results</t>
  </si>
  <si>
    <t>Green highlight</t>
  </si>
  <si>
    <t>Vital few — categories driving most of the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</si>
</sst>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yyyy\-mm\-dd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153F8A"/>
      <name val="Calibri"/>
      <family val="2"/>
      <scheme val="minor"/>
    </font>
    <font>
      <b/>
      <sz val="11"/>
      <color rgb="FF4D5B6B"/>
      <name val="Calibri"/>
      <family val="2"/>
      <scheme val="minor"/>
    </font>
    <font>
      <sz val="11"/>
      <color rgb="FF0000FF"/>
      <name val="Calibri"/>
      <family val="2"/>
      <scheme val="minor"/>
    </font>
    <font>
      <i/>
      <sz val="10"/>
      <color rgb="FF4D5B6B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153F8A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53F8A"/>
        <bgColor indexed="64"/>
      </patternFill>
    </fill>
    <fill>
      <patternFill patternType="solid">
        <fgColor rgb="FFE2EFDA"/>
        <bgColor indexed="64"/>
      </patternFill>
    </fill>
  </fills>
  <borders count="3">
    <border>
      <left/>
      <right/>
      <top/>
      <bottom/>
      <diagonal/>
    </border>
    <border>
      <left style="thin">
        <color rgb="FFB9C5D6"/>
      </left>
      <right style="thin">
        <color rgb="FFB9C5D6"/>
      </right>
      <top style="thin">
        <color rgb="FFB9C5D6"/>
      </top>
      <bottom style="thin">
        <color rgb="FFB9C5D6"/>
      </bottom>
      <diagonal/>
    </border>
    <border>
      <left style="thin">
        <color rgb="FFB9C5D6"/>
      </left>
      <right style="thin">
        <color rgb="FFB9C5D6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165" fontId="4" fillId="0" borderId="0" xfId="0" applyNumberFormat="1" applyFont="1"/>
    <xf numFmtId="9" fontId="4" fillId="3" borderId="0" xfId="0" applyNumberFormat="1" applyFont="1" applyFill="1" applyAlignment="1">
      <alignment horizontal="center"/>
    </xf>
    <xf numFmtId="0" fontId="5" fillId="0" borderId="0" xfId="0" quotePrefix="1" applyFont="1"/>
    <xf numFmtId="0" fontId="6" fillId="4" borderId="0" xfId="0" applyFont="1" applyFill="1"/>
    <xf numFmtId="0" fontId="0" fillId="4" borderId="0" xfId="0" applyFill="1"/>
    <xf numFmtId="0" fontId="7" fillId="4" borderId="0" xfId="0" applyFont="1" applyFill="1"/>
    <xf numFmtId="0" fontId="4" fillId="0" borderId="0" xfId="0" applyFont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/>
    <xf numFmtId="0" fontId="0" fillId="0" borderId="1" xfId="0" applyBorder="1" applyAlignment="1">
      <alignment horizontal="center"/>
    </xf>
    <xf numFmtId="166" fontId="0" fillId="0" borderId="1" xfId="0" applyNumberFormat="1" applyBorder="1"/>
    <xf numFmtId="0" fontId="7" fillId="4" borderId="2" xfId="0" applyFont="1" applyFill="1" applyBorder="1"/>
    <xf numFmtId="164" fontId="8" fillId="0" borderId="0" xfId="0" applyNumberFormat="1" applyFont="1"/>
    <xf numFmtId="0" fontId="0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/>
    <xf numFmtId="0" fontId="1" fillId="3" borderId="0" xfId="0" applyFont="1" applyFill="1"/>
    <xf numFmtId="0" fontId="1" fillId="5" borderId="0" xfId="0" applyFont="1" applyFill="1"/>
  </cellXfs>
  <cellStyles count="1">
    <cellStyle name="Normal" xfId="0" builtinId="0"/>
  </cellStyles>
  <dxfs count="4">
    <dxf>
      <fill>
        <patternFill patternType="solid">
          <fgColor indexed="64"/>
          <bgColor rgb="FFE2EFDA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53F8A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Pareto Chart — Defect Categories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'Pareto Data'!$F$6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153F8A"/>
            </a:solidFill>
            <a:ln>
              <a:noFill/>
            </a:ln>
            <a:effectLst/>
          </c:spPr>
          <c:invertIfNegative val="0"/>
          <c:cat>
            <c:strRef>
              <c:f>'Pareto Data'!$E$7:$E$13</c:f>
              <c:strCache>
                <c:ptCount val="7"/>
                <c:pt idx="0">
                  <c:v>Missing fastener</c:v>
                </c:pt>
                <c:pt idx="1">
                  <c:v>Scratched surface finish</c:v>
                </c:pt>
                <c:pt idx="2">
                  <c:v>Misaligned bracket</c:v>
                </c:pt>
                <c:pt idx="3">
                  <c:v>Wrong label applied</c:v>
                </c:pt>
                <c:pt idx="4">
                  <c:v>Damaged packaging</c:v>
                </c:pt>
                <c:pt idx="5">
                  <c:v>Incorrect part revision</c:v>
                </c:pt>
                <c:pt idx="6">
                  <c:v>Other</c:v>
                </c:pt>
              </c:strCache>
            </c:strRef>
          </c:cat>
          <c:val>
            <c:numRef>
              <c:f>'Pareto Data'!$F$7:$F$13</c:f>
              <c:numCache>
                <c:formatCode>#,##0;\(#,##0\);"-"</c:formatCode>
                <c:ptCount val="7"/>
                <c:pt idx="0">
                  <c:v>42</c:v>
                </c:pt>
                <c:pt idx="1">
                  <c:v>28</c:v>
                </c:pt>
                <c:pt idx="2">
                  <c:v>17</c:v>
                </c:pt>
                <c:pt idx="3">
                  <c:v>9</c:v>
                </c:pt>
                <c:pt idx="4">
                  <c:v>6</c:v>
                </c:pt>
                <c:pt idx="5">
                  <c:v>3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0-42EA-81F2-F97ADE5E1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1790095"/>
        <c:axId val="1490505104"/>
      </c:barChart>
      <c:lineChart>
        <c:grouping val="standard"/>
        <c:varyColors val="0"/>
        <c:ser>
          <c:idx val="1"/>
          <c:order val="1"/>
          <c:tx>
            <c:v>Cumulative %</c:v>
          </c:tx>
          <c:spPr>
            <a:ln w="31750" cap="rnd" cmpd="sng" algn="ctr">
              <a:solidFill>
                <a:srgbClr val="C0000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'Pareto Data'!$G$7:$G$13</c:f>
              <c:numCache>
                <c:formatCode>0.0%</c:formatCode>
                <c:ptCount val="7"/>
                <c:pt idx="0">
                  <c:v>0.3925233644859813</c:v>
                </c:pt>
                <c:pt idx="1">
                  <c:v>0.65420560747663548</c:v>
                </c:pt>
                <c:pt idx="2">
                  <c:v>0.81308411214953269</c:v>
                </c:pt>
                <c:pt idx="3">
                  <c:v>0.89719626168224298</c:v>
                </c:pt>
                <c:pt idx="4">
                  <c:v>0.95327102803738317</c:v>
                </c:pt>
                <c:pt idx="5">
                  <c:v>0.98130841121495327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C0-42EA-81F2-F97ADE5E1565}"/>
            </c:ext>
          </c:extLst>
        </c:ser>
        <c:ser>
          <c:idx val="2"/>
          <c:order val="2"/>
          <c:tx>
            <c:v>Threshold</c:v>
          </c:tx>
          <c:spPr>
            <a:ln w="15875" cap="rnd">
              <a:solidFill>
                <a:srgbClr val="808080"/>
              </a:solidFill>
              <a:prstDash val="lgDash"/>
              <a:round/>
            </a:ln>
            <a:effectLst/>
          </c:spPr>
          <c:marker>
            <c:symbol val="none"/>
          </c:marker>
          <c:val>
            <c:numRef>
              <c:f>'Pareto Data'!$J$7:$J$13</c:f>
              <c:numCache>
                <c:formatCode>0.0%</c:formatCode>
                <c:ptCount val="7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C0-42EA-81F2-F97ADE5E1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1789631"/>
        <c:axId val="1490502704"/>
      </c:lineChart>
      <c:catAx>
        <c:axId val="1571790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0505104"/>
        <c:crosses val="autoZero"/>
        <c:auto val="1"/>
        <c:lblAlgn val="ctr"/>
        <c:lblOffset val="100"/>
        <c:noMultiLvlLbl val="0"/>
      </c:catAx>
      <c:valAx>
        <c:axId val="149050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Count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;\(#,##0\);&quot;-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1790095"/>
        <c:crosses val="autoZero"/>
        <c:crossBetween val="between"/>
      </c:valAx>
      <c:valAx>
        <c:axId val="1490502704"/>
        <c:scaling>
          <c:orientation val="minMax"/>
          <c:max val="1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1789631"/>
        <c:crosses val="max"/>
        <c:crossBetween val="between"/>
      </c:valAx>
      <c:catAx>
        <c:axId val="1571789631"/>
        <c:scaling>
          <c:orientation val="minMax"/>
        </c:scaling>
        <c:delete val="1"/>
        <c:axPos val="b"/>
        <c:majorTickMark val="out"/>
        <c:minorTickMark val="none"/>
        <c:tickLblPos val="nextTo"/>
        <c:crossAx val="149050270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ParetoChart">
          <a:extLst>
            <a:ext uri="{FF2B5EF4-FFF2-40B4-BE49-F238E27FC236}">
              <a16:creationId xmlns:a16="http://schemas.microsoft.com/office/drawing/2014/main" id="{BDCC07E9-3758-ECF2-2ADB-97FCABC0E3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7BEBBD-E0FE-4768-9C5B-097FB1AA5388}" name="RawData" displayName="RawData" ref="A6:B13" totalsRowShown="0" headerRowDxfId="1">
  <autoFilter ref="A6:B13" xr:uid="{707BEBBD-E0FE-4768-9C5B-097FB1AA5388}"/>
  <tableColumns count="2">
    <tableColumn id="1" xr3:uid="{0DCA9A60-4AF1-4530-AD46-12DA46BE3452}" name="Category" dataDxfId="3"/>
    <tableColumn id="2" xr3:uid="{CA10FEE3-D223-44B0-8E44-844A64512EBA}" name="Coun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13D6338-8C24-4E60-9B52-81B4901DC5B5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21565bc5-94e5-4a32-b131-de7c0302f07e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/>
  </sheetViews>
  <sheetFormatPr defaultRowHeight="15" x14ac:dyDescent="0.25"/>
  <cols>
    <col min="1" max="1" width="118.140625" customWidth="1"/>
    <col min="2" max="2" width="80" customWidth="1"/>
  </cols>
  <sheetData>
    <row r="1" spans="1:1" ht="21" x14ac:dyDescent="0.35">
      <c r="A1" s="3" t="s">
        <v>0</v>
      </c>
    </row>
    <row r="3" spans="1:1" x14ac:dyDescent="0.25">
      <c r="A3" s="20" t="s">
        <v>29</v>
      </c>
    </row>
    <row r="5" spans="1:1" ht="15.75" x14ac:dyDescent="0.25">
      <c r="A5" s="21" t="s">
        <v>1</v>
      </c>
    </row>
    <row r="6" spans="1:1" x14ac:dyDescent="0.25">
      <c r="A6" s="20" t="s">
        <v>30</v>
      </c>
    </row>
    <row r="8" spans="1:1" ht="15.75" x14ac:dyDescent="0.25">
      <c r="A8" s="21" t="s">
        <v>2</v>
      </c>
    </row>
    <row r="9" spans="1:1" x14ac:dyDescent="0.25">
      <c r="A9" s="20" t="s">
        <v>31</v>
      </c>
    </row>
    <row r="10" spans="1:1" x14ac:dyDescent="0.25">
      <c r="A10" s="20" t="s">
        <v>32</v>
      </c>
    </row>
    <row r="11" spans="1:1" x14ac:dyDescent="0.25">
      <c r="A11" s="20" t="s">
        <v>33</v>
      </c>
    </row>
    <row r="12" spans="1:1" x14ac:dyDescent="0.25">
      <c r="A12" s="20" t="s">
        <v>34</v>
      </c>
    </row>
    <row r="13" spans="1:1" x14ac:dyDescent="0.25">
      <c r="A13" s="20" t="s">
        <v>35</v>
      </c>
    </row>
    <row r="14" spans="1:1" x14ac:dyDescent="0.25">
      <c r="A14" s="20" t="s">
        <v>36</v>
      </c>
    </row>
    <row r="16" spans="1:1" ht="15.75" x14ac:dyDescent="0.25">
      <c r="A16" s="21" t="s">
        <v>37</v>
      </c>
    </row>
    <row r="17" spans="1:2" x14ac:dyDescent="0.25">
      <c r="A17" s="22" t="s">
        <v>38</v>
      </c>
      <c r="B17" s="20" t="s">
        <v>39</v>
      </c>
    </row>
    <row r="18" spans="1:2" x14ac:dyDescent="0.25">
      <c r="A18" s="23" t="s">
        <v>40</v>
      </c>
      <c r="B18" s="20" t="s">
        <v>41</v>
      </c>
    </row>
    <row r="19" spans="1:2" x14ac:dyDescent="0.25">
      <c r="A19" s="24" t="s">
        <v>42</v>
      </c>
      <c r="B19" s="20" t="s">
        <v>43</v>
      </c>
    </row>
    <row r="20" spans="1:2" x14ac:dyDescent="0.25">
      <c r="A20" s="25" t="s">
        <v>44</v>
      </c>
      <c r="B20" s="20" t="s">
        <v>45</v>
      </c>
    </row>
    <row r="22" spans="1:2" ht="15.75" x14ac:dyDescent="0.25">
      <c r="A22" s="21" t="s">
        <v>3</v>
      </c>
    </row>
    <row r="23" spans="1:2" x14ac:dyDescent="0.25">
      <c r="A23" s="20" t="s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workbookViewId="0"/>
  </sheetViews>
  <sheetFormatPr defaultRowHeight="15" x14ac:dyDescent="0.25"/>
  <cols>
    <col min="1" max="1" width="32.42578125" customWidth="1"/>
    <col min="2" max="2" width="17.140625" customWidth="1"/>
    <col min="3" max="3" width="11.42578125" customWidth="1"/>
    <col min="4" max="4" width="17.140625" customWidth="1"/>
    <col min="5" max="5" width="32.42578125" customWidth="1"/>
    <col min="6" max="10" width="17.140625" customWidth="1"/>
  </cols>
  <sheetData>
    <row r="1" spans="1:10" ht="21" x14ac:dyDescent="0.35">
      <c r="A1" s="4" t="s">
        <v>5</v>
      </c>
    </row>
    <row r="2" spans="1:10" x14ac:dyDescent="0.25">
      <c r="A2" s="5" t="s">
        <v>6</v>
      </c>
      <c r="B2" s="6" t="s">
        <v>20</v>
      </c>
      <c r="C2" s="5" t="s">
        <v>7</v>
      </c>
      <c r="D2" s="6" t="s">
        <v>21</v>
      </c>
      <c r="E2" s="5" t="s">
        <v>8</v>
      </c>
      <c r="F2" s="7">
        <v>46275</v>
      </c>
    </row>
    <row r="3" spans="1:10" x14ac:dyDescent="0.25">
      <c r="A3" s="5" t="s">
        <v>22</v>
      </c>
      <c r="B3" s="8">
        <v>0.8</v>
      </c>
      <c r="C3" s="9" t="s">
        <v>23</v>
      </c>
    </row>
    <row r="5" spans="1:10" ht="15.75" x14ac:dyDescent="0.25">
      <c r="A5" s="10" t="s">
        <v>24</v>
      </c>
      <c r="B5" s="11"/>
      <c r="D5" s="10" t="s">
        <v>25</v>
      </c>
      <c r="E5" s="11"/>
      <c r="F5" s="11"/>
      <c r="G5" s="11"/>
      <c r="H5" s="11"/>
      <c r="I5" s="11"/>
    </row>
    <row r="6" spans="1:10" x14ac:dyDescent="0.25">
      <c r="A6" s="12" t="s">
        <v>9</v>
      </c>
      <c r="B6" s="12" t="s">
        <v>10</v>
      </c>
      <c r="D6" s="14" t="s">
        <v>26</v>
      </c>
      <c r="E6" s="15" t="s">
        <v>9</v>
      </c>
      <c r="F6" s="15" t="s">
        <v>10</v>
      </c>
      <c r="G6" s="15" t="s">
        <v>12</v>
      </c>
      <c r="H6" s="15" t="s">
        <v>11</v>
      </c>
      <c r="I6" s="14" t="s">
        <v>27</v>
      </c>
      <c r="J6" s="18" t="s">
        <v>28</v>
      </c>
    </row>
    <row r="7" spans="1:10" x14ac:dyDescent="0.25">
      <c r="A7" s="6" t="s">
        <v>13</v>
      </c>
      <c r="B7" s="13">
        <v>42</v>
      </c>
      <c r="D7" s="16">
        <f>ROW()-ROW($D$6)</f>
        <v>1</v>
      </c>
      <c r="E7" s="1" t="str" cm="1">
        <f t="array" ref="E7:F13">_xlfn._xlws.SORT(RawData[#Data],2,-1)</f>
        <v>Missing fastener</v>
      </c>
      <c r="F7" s="17">
        <v>42</v>
      </c>
      <c r="G7" s="2">
        <f>SUM($F$7:F7)/SUM(RawData[Count])</f>
        <v>0.3925233644859813</v>
      </c>
      <c r="H7" s="2">
        <f>F7/SUM(RawData[Count])</f>
        <v>0.3925233644859813</v>
      </c>
      <c r="I7" s="16" t="str">
        <f>IF(G7&lt;=$B$3,"Yes","No")</f>
        <v>Yes</v>
      </c>
      <c r="J7" s="19">
        <f>$B$3</f>
        <v>0.8</v>
      </c>
    </row>
    <row r="8" spans="1:10" x14ac:dyDescent="0.25">
      <c r="A8" s="6" t="s">
        <v>14</v>
      </c>
      <c r="B8" s="13">
        <v>28</v>
      </c>
      <c r="D8" s="16">
        <f t="shared" ref="D8:D13" si="0">ROW()-ROW($D$6)</f>
        <v>2</v>
      </c>
      <c r="E8" s="1" t="str">
        <v>Scratched surface finish</v>
      </c>
      <c r="F8" s="17">
        <v>28</v>
      </c>
      <c r="G8" s="2">
        <f>SUM($F$7:F8)/SUM(RawData[Count])</f>
        <v>0.65420560747663548</v>
      </c>
      <c r="H8" s="2">
        <f>F8/SUM(RawData[Count])</f>
        <v>0.26168224299065418</v>
      </c>
      <c r="I8" s="16" t="str">
        <f t="shared" ref="I8:I13" si="1">IF(G8&lt;=$B$3,"Yes","No")</f>
        <v>Yes</v>
      </c>
      <c r="J8" s="19">
        <f t="shared" ref="J8:J13" si="2">$B$3</f>
        <v>0.8</v>
      </c>
    </row>
    <row r="9" spans="1:10" x14ac:dyDescent="0.25">
      <c r="A9" s="6" t="s">
        <v>15</v>
      </c>
      <c r="B9" s="13">
        <v>17</v>
      </c>
      <c r="D9" s="16">
        <f t="shared" si="0"/>
        <v>3</v>
      </c>
      <c r="E9" s="1" t="str">
        <v>Misaligned bracket</v>
      </c>
      <c r="F9" s="17">
        <v>17</v>
      </c>
      <c r="G9" s="2">
        <f>SUM($F$7:F9)/SUM(RawData[Count])</f>
        <v>0.81308411214953269</v>
      </c>
      <c r="H9" s="2">
        <f>F9/SUM(RawData[Count])</f>
        <v>0.15887850467289719</v>
      </c>
      <c r="I9" s="16" t="str">
        <f t="shared" si="1"/>
        <v>No</v>
      </c>
      <c r="J9" s="19">
        <f t="shared" si="2"/>
        <v>0.8</v>
      </c>
    </row>
    <row r="10" spans="1:10" x14ac:dyDescent="0.25">
      <c r="A10" s="6" t="s">
        <v>16</v>
      </c>
      <c r="B10" s="13">
        <v>9</v>
      </c>
      <c r="D10" s="16">
        <f t="shared" si="0"/>
        <v>4</v>
      </c>
      <c r="E10" s="1" t="str">
        <v>Wrong label applied</v>
      </c>
      <c r="F10" s="17">
        <v>9</v>
      </c>
      <c r="G10" s="2">
        <f>SUM($F$7:F10)/SUM(RawData[Count])</f>
        <v>0.89719626168224298</v>
      </c>
      <c r="H10" s="2">
        <f>F10/SUM(RawData[Count])</f>
        <v>8.4112149532710276E-2</v>
      </c>
      <c r="I10" s="16" t="str">
        <f t="shared" si="1"/>
        <v>No</v>
      </c>
      <c r="J10" s="19">
        <f t="shared" si="2"/>
        <v>0.8</v>
      </c>
    </row>
    <row r="11" spans="1:10" x14ac:dyDescent="0.25">
      <c r="A11" s="6" t="s">
        <v>17</v>
      </c>
      <c r="B11" s="13">
        <v>6</v>
      </c>
      <c r="D11" s="16">
        <f t="shared" si="0"/>
        <v>5</v>
      </c>
      <c r="E11" s="1" t="str">
        <v>Damaged packaging</v>
      </c>
      <c r="F11" s="17">
        <v>6</v>
      </c>
      <c r="G11" s="2">
        <f>SUM($F$7:F11)/SUM(RawData[Count])</f>
        <v>0.95327102803738317</v>
      </c>
      <c r="H11" s="2">
        <f>F11/SUM(RawData[Count])</f>
        <v>5.6074766355140186E-2</v>
      </c>
      <c r="I11" s="16" t="str">
        <f t="shared" si="1"/>
        <v>No</v>
      </c>
      <c r="J11" s="19">
        <f t="shared" si="2"/>
        <v>0.8</v>
      </c>
    </row>
    <row r="12" spans="1:10" x14ac:dyDescent="0.25">
      <c r="A12" s="6" t="s">
        <v>18</v>
      </c>
      <c r="B12" s="13">
        <v>3</v>
      </c>
      <c r="D12" s="16">
        <f t="shared" si="0"/>
        <v>6</v>
      </c>
      <c r="E12" s="1" t="str">
        <v>Incorrect part revision</v>
      </c>
      <c r="F12" s="17">
        <v>3</v>
      </c>
      <c r="G12" s="2">
        <f>SUM($F$7:F12)/SUM(RawData[Count])</f>
        <v>0.98130841121495327</v>
      </c>
      <c r="H12" s="2">
        <f>F12/SUM(RawData[Count])</f>
        <v>2.8037383177570093E-2</v>
      </c>
      <c r="I12" s="16" t="str">
        <f t="shared" si="1"/>
        <v>No</v>
      </c>
      <c r="J12" s="19">
        <f t="shared" si="2"/>
        <v>0.8</v>
      </c>
    </row>
    <row r="13" spans="1:10" x14ac:dyDescent="0.25">
      <c r="A13" s="6" t="s">
        <v>19</v>
      </c>
      <c r="B13" s="13">
        <v>2</v>
      </c>
      <c r="D13" s="16">
        <f t="shared" si="0"/>
        <v>7</v>
      </c>
      <c r="E13" s="1" t="str">
        <v>Other</v>
      </c>
      <c r="F13" s="17">
        <v>2</v>
      </c>
      <c r="G13" s="2">
        <f>SUM($F$7:F13)/SUM(RawData[Count])</f>
        <v>1</v>
      </c>
      <c r="H13" s="2">
        <f>F13/SUM(RawData[Count])</f>
        <v>1.8691588785046728E-2</v>
      </c>
      <c r="I13" s="16" t="str">
        <f t="shared" si="1"/>
        <v>No</v>
      </c>
      <c r="J13" s="19">
        <f t="shared" si="2"/>
        <v>0.8</v>
      </c>
    </row>
  </sheetData>
  <conditionalFormatting sqref="D7:I13">
    <cfRule type="expression" dxfId="0" priority="1">
      <formula>$I7="Yes"</formula>
    </cfRule>
  </conditionalFormatting>
  <pageMargins left="0.75" right="0.75" top="1" bottom="1" header="0.5" footer="0.5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How-To</vt:lpstr>
      <vt:lpstr>Pareto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2026-09-10T05:26:22Z</dcterms:created>
  <dcterms:modified xsi:type="dcterms:W3CDTF">2026-09-11T02:18:47Z</dcterms:modified>
</cp:coreProperties>
</file>