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Inspection Plan" sheetId="2" state="visible" r:id="rId2"/>
    <sheet name="Punch List" sheetId="3" state="visible" r:id="rId3"/>
    <sheet name="Dashbo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53F8A"/>
      <sz val="12"/>
    </font>
  </fonts>
  <fills count="4">
    <fill>
      <patternFill/>
    </fill>
    <fill>
      <patternFill patternType="gray125"/>
    </fill>
    <fill>
      <patternFill patternType="solid">
        <fgColor rgb="00153F8A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top"/>
    </xf>
    <xf numFmtId="0" fontId="2" fillId="0" borderId="0" pivotButton="0" quotePrefix="0" xfId="0"/>
    <xf numFmtId="0" fontId="7" fillId="0" borderId="1" pivotButton="0" quotePrefix="0" xfId="0"/>
    <xf numFmtId="165" fontId="7" fillId="0" borderId="1" pivotButton="0" quotePrefix="0" xfId="0"/>
    <xf numFmtId="0" fontId="5" fillId="2" borderId="1" applyAlignment="1" pivotButton="0" quotePrefix="0" xfId="0">
      <alignment horizontal="center"/>
    </xf>
    <xf numFmtId="0" fontId="3" fillId="0" borderId="0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8C9C4"/>
          <bgColor rgb="00F8C9C4"/>
        </patternFill>
      </fill>
    </dxf>
    <dxf>
      <fill>
        <patternFill patternType="solid">
          <fgColor rgb="00CFEBD5"/>
          <bgColor rgb="00CFE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Punch items by category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'Dashboard'!B10</f>
            </strRef>
          </tx>
          <spPr>
            <a:ln>
              <a:prstDash val="solid"/>
            </a:ln>
          </spPr>
          <cat>
            <numRef>
              <f>'Dashboard'!$A$11:$A$16</f>
            </numRef>
          </cat>
          <val>
            <numRef>
              <f>'Dashboard'!$B$11:$B$16</f>
            </numRef>
          </val>
        </ser>
        <ser>
          <idx val="1"/>
          <order val="1"/>
          <tx>
            <strRef>
              <f>'Dashboard'!C10</f>
            </strRef>
          </tx>
          <spPr>
            <a:ln>
              <a:prstDash val="solid"/>
            </a:ln>
          </spPr>
          <cat>
            <numRef>
              <f>'Dashboard'!$A$11:$A$16</f>
            </numRef>
          </cat>
          <val>
            <numRef>
              <f>'Dashboard'!$C$11:$C$16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nspectionPlan" displayName="InspectionPlan" ref="A4:H44" headerRowCount="1">
  <autoFilter ref="A4:H44"/>
  <tableColumns count="8">
    <tableColumn id="1" name="ID"/>
    <tableColumn id="2" name="Activity"/>
    <tableColumn id="3" name="Requirement / spec reference"/>
    <tableColumn id="4" name="Point type"/>
    <tableColumn id="5" name="Frequency"/>
    <tableColumn id="6" name="Responsible"/>
    <tableColumn id="7" name="Acceptance criteria"/>
    <tableColumn id="8" name="Records"/>
  </tableColumns>
  <tableStyleInfo name="TableStyleLight9" showRowStripes="1"/>
</table>
</file>

<file path=xl/tables/table2.xml><?xml version="1.0" encoding="utf-8"?>
<table xmlns="http://schemas.openxmlformats.org/spreadsheetml/2006/main" id="2" name="PunchList" displayName="PunchList" ref="A4:M204" headerRowCount="1">
  <autoFilter ref="A4:M204"/>
  <tableColumns count="13">
    <tableColumn id="1" name="ID"/>
    <tableColumn id="2" name="Date found"/>
    <tableColumn id="3" name="Location / zone"/>
    <tableColumn id="4" name="Trade"/>
    <tableColumn id="5" name="Description"/>
    <tableColumn id="6" name="Category"/>
    <tableColumn id="7" name="Priority"/>
    <tableColumn id="8" name="Assigned to"/>
    <tableColumn id="9" name="Due date"/>
    <tableColumn id="10" name="Status"/>
    <tableColumn id="11" name="Date closed"/>
    <tableColumn id="12" name="Days open"/>
    <tableColumn id="13" name="Overdue?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PUNCH LIST AND INSPECTION TRACKER - HOW TO USE</t>
        </is>
      </c>
    </row>
    <row r="3">
      <c r="A3" s="2" t="inlineStr">
        <is>
          <t>What this workbook is</t>
        </is>
      </c>
    </row>
    <row r="4">
      <c r="A4" s="3" t="inlineStr">
        <is>
          <t>A set for construction quality tracking: an inspection and test plan (ITP) listing hold, witness, and review points; a punch list with days open and overdue flags; and a dashboard by category.</t>
        </is>
      </c>
    </row>
    <row r="5">
      <c r="A5" s="3" t="inlineStr">
        <is>
          <t>Educational template. It supports a construction team's planning and quality tracking. It is not engineering, legal, contract, building-code, or safety-compliance advice and does not replace your project documents, applicable codes, or the judgment of qualified professionals.</t>
        </is>
      </c>
    </row>
    <row r="6">
      <c r="A6" s="2" t="inlineStr">
        <is>
          <t>Steps</t>
        </is>
      </c>
    </row>
    <row r="7">
      <c r="A7" s="3" t="inlineStr">
        <is>
          <t>1. Inspection Plan: list critical activities with their requirement reference, inspection point type (Hold, Witness, or Review), frequency, responsible person, and acceptance criteria. Agree it with the project team before work starts.</t>
        </is>
      </c>
    </row>
    <row r="8">
      <c r="A8" s="3" t="inlineStr">
        <is>
          <t>2. Punch List: log each item with location, trade, category, priority, assignee, and due date. Update status as work proceeds. Days Open and Overdue calculate.</t>
        </is>
      </c>
    </row>
    <row r="9">
      <c r="A9" s="3" t="inlineStr">
        <is>
          <t>3. Dashboard: review counts by status and category, overdue items, and average days open for closed items.</t>
        </is>
      </c>
    </row>
    <row r="10">
      <c r="A10" s="2" t="inlineStr">
        <is>
          <t>Notes</t>
        </is>
      </c>
    </row>
    <row r="11">
      <c r="A11" s="3" t="inlineStr">
        <is>
          <t>Keep the ITP and punch list consistent with your contract documents and specifications, which take precedence.</t>
        </is>
      </c>
    </row>
    <row r="12">
      <c r="A12" s="3" t="inlineStr">
        <is>
          <t>Analyze categories and causes to fix problems at the source on the next project, not just to close items.</t>
        </is>
      </c>
    </row>
    <row r="13">
      <c r="A13" s="3" t="inlineStr">
        <is>
          <t>The example rows are placeholders showing the formulas. Overwrite them. Overdue flags depend on today's date.</t>
        </is>
      </c>
    </row>
    <row r="14">
      <c r="A14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7" customWidth="1" min="1" max="1"/>
    <col width="32" customWidth="1" min="2" max="2"/>
    <col width="26" customWidth="1" min="3" max="3"/>
    <col width="12" customWidth="1" min="4" max="4"/>
    <col width="20" customWidth="1" min="5" max="5"/>
    <col width="18" customWidth="1" min="6" max="6"/>
    <col width="40" customWidth="1" min="7" max="7"/>
    <col width="22" customWidth="1" min="8" max="8"/>
  </cols>
  <sheetData>
    <row r="1">
      <c r="A1" s="1" t="inlineStr">
        <is>
          <t>INSPECTION AND TEST PLAN</t>
        </is>
      </c>
    </row>
    <row r="2">
      <c r="A2" s="4" t="inlineStr">
        <is>
          <t>Example rows are placeholders.</t>
        </is>
      </c>
    </row>
    <row r="4" ht="32" customHeight="1">
      <c r="A4" s="5" t="inlineStr">
        <is>
          <t>ID</t>
        </is>
      </c>
      <c r="B4" s="5" t="inlineStr">
        <is>
          <t>Activity</t>
        </is>
      </c>
      <c r="C4" s="5" t="inlineStr">
        <is>
          <t>Requirement / spec reference</t>
        </is>
      </c>
      <c r="D4" s="5" t="inlineStr">
        <is>
          <t>Point type</t>
        </is>
      </c>
      <c r="E4" s="5" t="inlineStr">
        <is>
          <t>Frequency</t>
        </is>
      </c>
      <c r="F4" s="5" t="inlineStr">
        <is>
          <t>Responsible</t>
        </is>
      </c>
      <c r="G4" s="5" t="inlineStr">
        <is>
          <t>Acceptance criteria</t>
        </is>
      </c>
      <c r="H4" s="5" t="inlineStr">
        <is>
          <t>Records</t>
        </is>
      </c>
    </row>
    <row r="5">
      <c r="A5" s="6" t="inlineStr">
        <is>
          <t>I01</t>
        </is>
      </c>
      <c r="B5" s="6" t="inlineStr">
        <is>
          <t>Reinforcement before concrete placement</t>
        </is>
      </c>
      <c r="C5" s="6" t="inlineStr">
        <is>
          <t>Spec 03 20 00</t>
        </is>
      </c>
      <c r="D5" s="6" t="inlineStr">
        <is>
          <t>Hold</t>
        </is>
      </c>
      <c r="E5" s="6" t="inlineStr">
        <is>
          <t>Each pour</t>
        </is>
      </c>
      <c r="F5" s="6" t="inlineStr">
        <is>
          <t>Quality manager</t>
        </is>
      </c>
      <c r="G5" s="6" t="inlineStr">
        <is>
          <t>Size, spacing, cover, and ties match drawings</t>
        </is>
      </c>
      <c r="H5" s="6" t="inlineStr">
        <is>
          <t>Inspection checklist, photos</t>
        </is>
      </c>
    </row>
    <row r="6">
      <c r="A6" s="6" t="inlineStr">
        <is>
          <t>I02</t>
        </is>
      </c>
      <c r="B6" s="6" t="inlineStr">
        <is>
          <t>Pipe pressure test</t>
        </is>
      </c>
      <c r="C6" s="6" t="inlineStr">
        <is>
          <t>Spec 22 05 00</t>
        </is>
      </c>
      <c r="D6" s="6" t="inlineStr">
        <is>
          <t>Witness</t>
        </is>
      </c>
      <c r="E6" s="6" t="inlineStr">
        <is>
          <t>Each system</t>
        </is>
      </c>
      <c r="F6" s="6" t="inlineStr">
        <is>
          <t>MEP superintendent</t>
        </is>
      </c>
      <c r="G6" s="6" t="inlineStr">
        <is>
          <t>Holds test pressure for the specified time with no drop</t>
        </is>
      </c>
      <c r="H6" s="6" t="inlineStr">
        <is>
          <t>Test certificate</t>
        </is>
      </c>
    </row>
    <row r="7">
      <c r="A7" s="6" t="inlineStr">
        <is>
          <t>I03</t>
        </is>
      </c>
      <c r="B7" s="6" t="inlineStr">
        <is>
          <t>Concrete cylinder results</t>
        </is>
      </c>
      <c r="C7" s="6" t="inlineStr">
        <is>
          <t>Spec 03 30 00</t>
        </is>
      </c>
      <c r="D7" s="6" t="inlineStr">
        <is>
          <t>Review</t>
        </is>
      </c>
      <c r="E7" s="6" t="inlineStr">
        <is>
          <t>Each 7 and 28 days</t>
        </is>
      </c>
      <c r="F7" s="6" t="inlineStr">
        <is>
          <t>Quality manager</t>
        </is>
      </c>
      <c r="G7" s="6" t="inlineStr">
        <is>
          <t>Strength meets specified minimum</t>
        </is>
      </c>
      <c r="H7" s="6" t="inlineStr">
        <is>
          <t>Lab reports</t>
        </is>
      </c>
    </row>
    <row r="8">
      <c r="A8" s="6" t="inlineStr">
        <is>
          <t>I04</t>
        </is>
      </c>
      <c r="B8" s="6" t="inlineStr">
        <is>
          <t>Drywall finish mock-up</t>
        </is>
      </c>
      <c r="C8" s="6" t="inlineStr">
        <is>
          <t>Spec 09 29 00</t>
        </is>
      </c>
      <c r="D8" s="6" t="inlineStr">
        <is>
          <t>Hold</t>
        </is>
      </c>
      <c r="E8" s="6" t="inlineStr">
        <is>
          <t>First room, each floor</t>
        </is>
      </c>
      <c r="F8" s="6" t="inlineStr">
        <is>
          <t>Drywall foreman and GC</t>
        </is>
      </c>
      <c r="G8" s="6" t="inlineStr">
        <is>
          <t>Finish level and joint quality match approved sample</t>
        </is>
      </c>
      <c r="H8" s="6" t="inlineStr">
        <is>
          <t>Mock-up sign-off</t>
        </is>
      </c>
    </row>
    <row r="9">
      <c r="A9" s="6" t="inlineStr">
        <is>
          <t>I05</t>
        </is>
      </c>
      <c r="B9" s="6" t="inlineStr">
        <is>
          <t>Above-ceiling inspection</t>
        </is>
      </c>
      <c r="C9" s="6" t="inlineStr">
        <is>
          <t>Spec 01 45 00</t>
        </is>
      </c>
      <c r="D9" s="6" t="inlineStr">
        <is>
          <t>Hold</t>
        </is>
      </c>
      <c r="E9" s="6" t="inlineStr">
        <is>
          <t>Each floor</t>
        </is>
      </c>
      <c r="F9" s="6" t="inlineStr">
        <is>
          <t>Superintendent</t>
        </is>
      </c>
      <c r="G9" s="6" t="inlineStr">
        <is>
          <t>All MEP inspected and signed off before closing ceilings</t>
        </is>
      </c>
      <c r="H9" s="6" t="inlineStr">
        <is>
          <t>Inspection checklist</t>
        </is>
      </c>
    </row>
    <row r="10">
      <c r="A10" s="6" t="inlineStr">
        <is>
          <t>I06</t>
        </is>
      </c>
      <c r="B10" s="6" t="inlineStr">
        <is>
          <t>Door hardware installation</t>
        </is>
      </c>
      <c r="C10" s="6" t="inlineStr">
        <is>
          <t>Spec 08 71 00</t>
        </is>
      </c>
      <c r="D10" s="6" t="inlineStr">
        <is>
          <t>Review</t>
        </is>
      </c>
      <c r="E10" s="6" t="inlineStr">
        <is>
          <t>10% sample per floor</t>
        </is>
      </c>
      <c r="F10" s="6" t="inlineStr">
        <is>
          <t>Trade foreman</t>
        </is>
      </c>
      <c r="G10" s="6" t="inlineStr">
        <is>
          <t>Operation, clearances, and fasteners as specified</t>
        </is>
      </c>
      <c r="H10" s="6" t="inlineStr">
        <is>
          <t>Punch sheet</t>
        </is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</sheetData>
  <dataValidations count="1">
    <dataValidation sqref="D5:D44" showDropDown="0" showInputMessage="0" showErrorMessage="1" allowBlank="1" errorTitle="Invalid entry" error="Pick a value from the list." type="list">
      <formula1>"Hold,Witness,Review"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16" customWidth="1" min="4" max="4"/>
    <col width="40" customWidth="1" min="5" max="5"/>
    <col width="16" customWidth="1" min="6" max="6"/>
    <col width="10" customWidth="1" min="7" max="7"/>
    <col width="16" customWidth="1" min="8" max="8"/>
    <col width="12" customWidth="1" min="9" max="9"/>
    <col width="16" customWidth="1" min="10" max="10"/>
    <col width="12" customWidth="1" min="11" max="11"/>
    <col width="10" customWidth="1" min="12" max="12"/>
    <col width="10" customWidth="1" min="13" max="13"/>
  </cols>
  <sheetData>
    <row r="1">
      <c r="A1" s="1" t="inlineStr">
        <is>
          <t>PUNCH LIST</t>
        </is>
      </c>
    </row>
    <row r="2">
      <c r="A2" s="4" t="inlineStr">
        <is>
          <t>One row per item. Days open and overdue calculate. Example rows are placeholders.</t>
        </is>
      </c>
    </row>
    <row r="4" ht="32" customHeight="1">
      <c r="A4" s="5" t="inlineStr">
        <is>
          <t>ID</t>
        </is>
      </c>
      <c r="B4" s="5" t="inlineStr">
        <is>
          <t>Date found</t>
        </is>
      </c>
      <c r="C4" s="5" t="inlineStr">
        <is>
          <t>Location / zone</t>
        </is>
      </c>
      <c r="D4" s="5" t="inlineStr">
        <is>
          <t>Trade</t>
        </is>
      </c>
      <c r="E4" s="5" t="inlineStr">
        <is>
          <t>Description</t>
        </is>
      </c>
      <c r="F4" s="5" t="inlineStr">
        <is>
          <t>Category</t>
        </is>
      </c>
      <c r="G4" s="5" t="inlineStr">
        <is>
          <t>Priority</t>
        </is>
      </c>
      <c r="H4" s="5" t="inlineStr">
        <is>
          <t>Assigned to</t>
        </is>
      </c>
      <c r="I4" s="5" t="inlineStr">
        <is>
          <t>Due date</t>
        </is>
      </c>
      <c r="J4" s="5" t="inlineStr">
        <is>
          <t>Status</t>
        </is>
      </c>
      <c r="K4" s="5" t="inlineStr">
        <is>
          <t>Date closed</t>
        </is>
      </c>
      <c r="L4" s="5" t="inlineStr">
        <is>
          <t>Days open</t>
        </is>
      </c>
      <c r="M4" s="5" t="inlineStr">
        <is>
          <t>Overdue?</t>
        </is>
      </c>
    </row>
    <row r="5">
      <c r="A5" s="6" t="inlineStr">
        <is>
          <t>P001</t>
        </is>
      </c>
      <c r="B5" s="7" t="n">
        <v>46279</v>
      </c>
      <c r="C5" s="6" t="inlineStr">
        <is>
          <t>Level 2, Room 214</t>
        </is>
      </c>
      <c r="D5" s="6" t="inlineStr">
        <is>
          <t>Paint</t>
        </is>
      </c>
      <c r="E5" s="6" t="inlineStr">
        <is>
          <t>Touch-up scuffs on corridor wall</t>
        </is>
      </c>
      <c r="F5" s="6" t="inlineStr">
        <is>
          <t>Finishes</t>
        </is>
      </c>
      <c r="G5" s="6" t="inlineStr">
        <is>
          <t>Low</t>
        </is>
      </c>
      <c r="H5" s="6" t="inlineStr">
        <is>
          <t>Paint foreman</t>
        </is>
      </c>
      <c r="I5" s="7" t="n">
        <v>46290</v>
      </c>
      <c r="J5" s="6" t="inlineStr">
        <is>
          <t>Closed</t>
        </is>
      </c>
      <c r="K5" s="7" t="n">
        <v>46287</v>
      </c>
      <c r="L5" s="8">
        <f>IF(B5="","",IF(ISNUMBER(K5),K5-B5,TODAY()-B5))</f>
        <v/>
      </c>
      <c r="M5" s="8">
        <f>IF(OR(A5="",J5="Closed",NOT(ISNUMBER(I5))),"",IF(TODAY()&gt;I5,"Overdue",""))</f>
        <v/>
      </c>
    </row>
    <row r="6">
      <c r="A6" s="6" t="inlineStr">
        <is>
          <t>P002</t>
        </is>
      </c>
      <c r="B6" s="7" t="n">
        <v>46279</v>
      </c>
      <c r="C6" s="6" t="inlineStr">
        <is>
          <t>Level 2, Room 216</t>
        </is>
      </c>
      <c r="D6" s="6" t="inlineStr">
        <is>
          <t>Drywall</t>
        </is>
      </c>
      <c r="E6" s="6" t="inlineStr">
        <is>
          <t>Joint crack at ceiling corner</t>
        </is>
      </c>
      <c r="F6" s="6" t="inlineStr">
        <is>
          <t>Finishes</t>
        </is>
      </c>
      <c r="G6" s="6" t="inlineStr">
        <is>
          <t>Medium</t>
        </is>
      </c>
      <c r="H6" s="6" t="inlineStr">
        <is>
          <t>Drywall foreman</t>
        </is>
      </c>
      <c r="I6" s="7" t="n">
        <v>46293</v>
      </c>
      <c r="J6" s="6" t="inlineStr">
        <is>
          <t>Closed</t>
        </is>
      </c>
      <c r="K6" s="7" t="n">
        <v>46291</v>
      </c>
      <c r="L6" s="8">
        <f>IF(B6="","",IF(ISNUMBER(K6),K6-B6,TODAY()-B6))</f>
        <v/>
      </c>
      <c r="M6" s="8">
        <f>IF(OR(A6="",J6="Closed",NOT(ISNUMBER(I6))),"",IF(TODAY()&gt;I6,"Overdue",""))</f>
        <v/>
      </c>
    </row>
    <row r="7">
      <c r="A7" s="6" t="inlineStr">
        <is>
          <t>P003</t>
        </is>
      </c>
      <c r="B7" s="7" t="n">
        <v>46280</v>
      </c>
      <c r="C7" s="6" t="inlineStr">
        <is>
          <t>Level 3, Corridor</t>
        </is>
      </c>
      <c r="D7" s="6" t="inlineStr">
        <is>
          <t>Electrical</t>
        </is>
      </c>
      <c r="E7" s="6" t="inlineStr">
        <is>
          <t>Cover plate missing at outlet</t>
        </is>
      </c>
      <c r="F7" s="6" t="inlineStr">
        <is>
          <t>MEP</t>
        </is>
      </c>
      <c r="G7" s="6" t="inlineStr">
        <is>
          <t>Medium</t>
        </is>
      </c>
      <c r="H7" s="6" t="inlineStr">
        <is>
          <t>Electrical foreman</t>
        </is>
      </c>
      <c r="I7" s="7" t="n">
        <v>46294</v>
      </c>
      <c r="J7" s="6" t="inlineStr">
        <is>
          <t>Closed</t>
        </is>
      </c>
      <c r="K7" s="7" t="n">
        <v>46292</v>
      </c>
      <c r="L7" s="8">
        <f>IF(B7="","",IF(ISNUMBER(K7),K7-B7,TODAY()-B7))</f>
        <v/>
      </c>
      <c r="M7" s="8">
        <f>IF(OR(A7="",J7="Closed",NOT(ISNUMBER(I7))),"",IF(TODAY()&gt;I7,"Overdue",""))</f>
        <v/>
      </c>
    </row>
    <row r="8">
      <c r="A8" s="6" t="inlineStr">
        <is>
          <t>P004</t>
        </is>
      </c>
      <c r="B8" s="7" t="n">
        <v>46280</v>
      </c>
      <c r="C8" s="6" t="inlineStr">
        <is>
          <t>Level 3, Room 305</t>
        </is>
      </c>
      <c r="D8" s="6" t="inlineStr">
        <is>
          <t>Carpentry</t>
        </is>
      </c>
      <c r="E8" s="6" t="inlineStr">
        <is>
          <t>Door does not latch</t>
        </is>
      </c>
      <c r="F8" s="6" t="inlineStr">
        <is>
          <t>Doors and hardware</t>
        </is>
      </c>
      <c r="G8" s="6" t="inlineStr">
        <is>
          <t>High</t>
        </is>
      </c>
      <c r="H8" s="6" t="inlineStr">
        <is>
          <t>Carpentry foreman</t>
        </is>
      </c>
      <c r="I8" s="7" t="n">
        <v>46289</v>
      </c>
      <c r="J8" s="6" t="inlineStr">
        <is>
          <t>Ready for recheck</t>
        </is>
      </c>
      <c r="K8" s="7" t="n"/>
      <c r="L8" s="8">
        <f>IF(B8="","",IF(ISNUMBER(K8),K8-B8,TODAY()-B8))</f>
        <v/>
      </c>
      <c r="M8" s="8">
        <f>IF(OR(A8="",J8="Closed",NOT(ISNUMBER(I8))),"",IF(TODAY()&gt;I8,"Overdue",""))</f>
        <v/>
      </c>
    </row>
    <row r="9">
      <c r="A9" s="6" t="inlineStr">
        <is>
          <t>P005</t>
        </is>
      </c>
      <c r="B9" s="7" t="n">
        <v>46281</v>
      </c>
      <c r="C9" s="6" t="inlineStr">
        <is>
          <t>Level 3, Room 308</t>
        </is>
      </c>
      <c r="D9" s="6" t="inlineStr">
        <is>
          <t>Flooring</t>
        </is>
      </c>
      <c r="E9" s="6" t="inlineStr">
        <is>
          <t>Gap at transition strip</t>
        </is>
      </c>
      <c r="F9" s="6" t="inlineStr">
        <is>
          <t>Finishes</t>
        </is>
      </c>
      <c r="G9" s="6" t="inlineStr">
        <is>
          <t>Medium</t>
        </is>
      </c>
      <c r="H9" s="6" t="inlineStr">
        <is>
          <t>Flooring foreman</t>
        </is>
      </c>
      <c r="I9" s="7" t="n">
        <v>46297</v>
      </c>
      <c r="J9" s="6" t="inlineStr">
        <is>
          <t>In progress</t>
        </is>
      </c>
      <c r="K9" s="7" t="n"/>
      <c r="L9" s="8">
        <f>IF(B9="","",IF(ISNUMBER(K9),K9-B9,TODAY()-B9))</f>
        <v/>
      </c>
      <c r="M9" s="8">
        <f>IF(OR(A9="",J9="Closed",NOT(ISNUMBER(I9))),"",IF(TODAY()&gt;I9,"Overdue",""))</f>
        <v/>
      </c>
    </row>
    <row r="10">
      <c r="A10" s="6" t="inlineStr">
        <is>
          <t>P006</t>
        </is>
      </c>
      <c r="B10" s="7" t="n">
        <v>46282</v>
      </c>
      <c r="C10" s="6" t="inlineStr">
        <is>
          <t>Level 1, Lobby</t>
        </is>
      </c>
      <c r="D10" s="6" t="inlineStr">
        <is>
          <t>Cleaning</t>
        </is>
      </c>
      <c r="E10" s="6" t="inlineStr">
        <is>
          <t>Construction dust on glazing</t>
        </is>
      </c>
      <c r="F10" s="6" t="inlineStr">
        <is>
          <t>Cleaning</t>
        </is>
      </c>
      <c r="G10" s="6" t="inlineStr">
        <is>
          <t>Low</t>
        </is>
      </c>
      <c r="H10" s="6" t="inlineStr">
        <is>
          <t>General cleaner</t>
        </is>
      </c>
      <c r="I10" s="7" t="n">
        <v>46300</v>
      </c>
      <c r="J10" s="6" t="inlineStr">
        <is>
          <t>Open</t>
        </is>
      </c>
      <c r="K10" s="7" t="n"/>
      <c r="L10" s="8">
        <f>IF(B10="","",IF(ISNUMBER(K10),K10-B10,TODAY()-B10))</f>
        <v/>
      </c>
      <c r="M10" s="8">
        <f>IF(OR(A10="",J10="Closed",NOT(ISNUMBER(I10))),"",IF(TODAY()&gt;I10,"Overdue",""))</f>
        <v/>
      </c>
    </row>
    <row r="11">
      <c r="A11" s="6" t="inlineStr">
        <is>
          <t>P007</t>
        </is>
      </c>
      <c r="B11" s="7" t="n">
        <v>46282</v>
      </c>
      <c r="C11" s="6" t="inlineStr">
        <is>
          <t>Level 1, Mech room</t>
        </is>
      </c>
      <c r="D11" s="6" t="inlineStr">
        <is>
          <t>Mechanical</t>
        </is>
      </c>
      <c r="E11" s="6" t="inlineStr">
        <is>
          <t>Missing pipe labels</t>
        </is>
      </c>
      <c r="F11" s="6" t="inlineStr">
        <is>
          <t>MEP</t>
        </is>
      </c>
      <c r="G11" s="6" t="inlineStr">
        <is>
          <t>Medium</t>
        </is>
      </c>
      <c r="H11" s="6" t="inlineStr">
        <is>
          <t>Mechanical foreman</t>
        </is>
      </c>
      <c r="I11" s="7" t="n">
        <v>46296</v>
      </c>
      <c r="J11" s="6" t="inlineStr">
        <is>
          <t>Open</t>
        </is>
      </c>
      <c r="K11" s="7" t="n"/>
      <c r="L11" s="8">
        <f>IF(B11="","",IF(ISNUMBER(K11),K11-B11,TODAY()-B11))</f>
        <v/>
      </c>
      <c r="M11" s="8">
        <f>IF(OR(A11="",J11="Closed",NOT(ISNUMBER(I11))),"",IF(TODAY()&gt;I11,"Overdue",""))</f>
        <v/>
      </c>
    </row>
    <row r="12">
      <c r="A12" s="6" t="inlineStr">
        <is>
          <t>P008</t>
        </is>
      </c>
      <c r="B12" s="7" t="n">
        <v>46283</v>
      </c>
      <c r="C12" s="6" t="inlineStr">
        <is>
          <t>Level 2, Room 220</t>
        </is>
      </c>
      <c r="D12" s="6" t="inlineStr">
        <is>
          <t>Paint</t>
        </is>
      </c>
      <c r="E12" s="6" t="inlineStr">
        <is>
          <t>Uneven finish on feature wall</t>
        </is>
      </c>
      <c r="F12" s="6" t="inlineStr">
        <is>
          <t>Finishes</t>
        </is>
      </c>
      <c r="G12" s="6" t="inlineStr">
        <is>
          <t>High</t>
        </is>
      </c>
      <c r="H12" s="6" t="inlineStr">
        <is>
          <t>Paint foreman</t>
        </is>
      </c>
      <c r="I12" s="7" t="n">
        <v>46291</v>
      </c>
      <c r="J12" s="6" t="inlineStr">
        <is>
          <t>Open</t>
        </is>
      </c>
      <c r="K12" s="7" t="n"/>
      <c r="L12" s="8">
        <f>IF(B12="","",IF(ISNUMBER(K12),K12-B12,TODAY()-B12))</f>
        <v/>
      </c>
      <c r="M12" s="8">
        <f>IF(OR(A12="",J12="Closed",NOT(ISNUMBER(I12))),"",IF(TODAY()&gt;I12,"Overdue",""))</f>
        <v/>
      </c>
    </row>
    <row r="13">
      <c r="A13" s="6" t="n"/>
      <c r="B13" s="7" t="n"/>
      <c r="C13" s="6" t="n"/>
      <c r="D13" s="6" t="n"/>
      <c r="E13" s="6" t="n"/>
      <c r="F13" s="6" t="n"/>
      <c r="G13" s="6" t="n"/>
      <c r="H13" s="6" t="n"/>
      <c r="I13" s="7" t="n"/>
      <c r="J13" s="6" t="n"/>
      <c r="K13" s="7" t="n"/>
      <c r="L13" s="8">
        <f>IF(B13="","",IF(ISNUMBER(K13),K13-B13,TODAY()-B13))</f>
        <v/>
      </c>
      <c r="M13" s="8">
        <f>IF(OR(A13="",J13="Closed",NOT(ISNUMBER(I13))),"",IF(TODAY()&gt;I13,"Overdue",""))</f>
        <v/>
      </c>
    </row>
    <row r="14">
      <c r="A14" s="6" t="n"/>
      <c r="B14" s="7" t="n"/>
      <c r="C14" s="6" t="n"/>
      <c r="D14" s="6" t="n"/>
      <c r="E14" s="6" t="n"/>
      <c r="F14" s="6" t="n"/>
      <c r="G14" s="6" t="n"/>
      <c r="H14" s="6" t="n"/>
      <c r="I14" s="7" t="n"/>
      <c r="J14" s="6" t="n"/>
      <c r="K14" s="7" t="n"/>
      <c r="L14" s="8">
        <f>IF(B14="","",IF(ISNUMBER(K14),K14-B14,TODAY()-B14))</f>
        <v/>
      </c>
      <c r="M14" s="8">
        <f>IF(OR(A14="",J14="Closed",NOT(ISNUMBER(I14))),"",IF(TODAY()&gt;I14,"Overdue",""))</f>
        <v/>
      </c>
    </row>
    <row r="15">
      <c r="A15" s="6" t="n"/>
      <c r="B15" s="7" t="n"/>
      <c r="C15" s="6" t="n"/>
      <c r="D15" s="6" t="n"/>
      <c r="E15" s="6" t="n"/>
      <c r="F15" s="6" t="n"/>
      <c r="G15" s="6" t="n"/>
      <c r="H15" s="6" t="n"/>
      <c r="I15" s="7" t="n"/>
      <c r="J15" s="6" t="n"/>
      <c r="K15" s="7" t="n"/>
      <c r="L15" s="8">
        <f>IF(B15="","",IF(ISNUMBER(K15),K15-B15,TODAY()-B15))</f>
        <v/>
      </c>
      <c r="M15" s="8">
        <f>IF(OR(A15="",J15="Closed",NOT(ISNUMBER(I15))),"",IF(TODAY()&gt;I15,"Overdue",""))</f>
        <v/>
      </c>
    </row>
    <row r="16">
      <c r="A16" s="6" t="n"/>
      <c r="B16" s="7" t="n"/>
      <c r="C16" s="6" t="n"/>
      <c r="D16" s="6" t="n"/>
      <c r="E16" s="6" t="n"/>
      <c r="F16" s="6" t="n"/>
      <c r="G16" s="6" t="n"/>
      <c r="H16" s="6" t="n"/>
      <c r="I16" s="7" t="n"/>
      <c r="J16" s="6" t="n"/>
      <c r="K16" s="7" t="n"/>
      <c r="L16" s="8">
        <f>IF(B16="","",IF(ISNUMBER(K16),K16-B16,TODAY()-B16))</f>
        <v/>
      </c>
      <c r="M16" s="8">
        <f>IF(OR(A16="",J16="Closed",NOT(ISNUMBER(I16))),"",IF(TODAY()&gt;I16,"Overdue",""))</f>
        <v/>
      </c>
    </row>
    <row r="17">
      <c r="A17" s="6" t="n"/>
      <c r="B17" s="7" t="n"/>
      <c r="C17" s="6" t="n"/>
      <c r="D17" s="6" t="n"/>
      <c r="E17" s="6" t="n"/>
      <c r="F17" s="6" t="n"/>
      <c r="G17" s="6" t="n"/>
      <c r="H17" s="6" t="n"/>
      <c r="I17" s="7" t="n"/>
      <c r="J17" s="6" t="n"/>
      <c r="K17" s="7" t="n"/>
      <c r="L17" s="8">
        <f>IF(B17="","",IF(ISNUMBER(K17),K17-B17,TODAY()-B17))</f>
        <v/>
      </c>
      <c r="M17" s="8">
        <f>IF(OR(A17="",J17="Closed",NOT(ISNUMBER(I17))),"",IF(TODAY()&gt;I17,"Overdue",""))</f>
        <v/>
      </c>
    </row>
    <row r="18">
      <c r="A18" s="6" t="n"/>
      <c r="B18" s="7" t="n"/>
      <c r="C18" s="6" t="n"/>
      <c r="D18" s="6" t="n"/>
      <c r="E18" s="6" t="n"/>
      <c r="F18" s="6" t="n"/>
      <c r="G18" s="6" t="n"/>
      <c r="H18" s="6" t="n"/>
      <c r="I18" s="7" t="n"/>
      <c r="J18" s="6" t="n"/>
      <c r="K18" s="7" t="n"/>
      <c r="L18" s="8">
        <f>IF(B18="","",IF(ISNUMBER(K18),K18-B18,TODAY()-B18))</f>
        <v/>
      </c>
      <c r="M18" s="8">
        <f>IF(OR(A18="",J18="Closed",NOT(ISNUMBER(I18))),"",IF(TODAY()&gt;I18,"Overdue",""))</f>
        <v/>
      </c>
    </row>
    <row r="19">
      <c r="A19" s="6" t="n"/>
      <c r="B19" s="7" t="n"/>
      <c r="C19" s="6" t="n"/>
      <c r="D19" s="6" t="n"/>
      <c r="E19" s="6" t="n"/>
      <c r="F19" s="6" t="n"/>
      <c r="G19" s="6" t="n"/>
      <c r="H19" s="6" t="n"/>
      <c r="I19" s="7" t="n"/>
      <c r="J19" s="6" t="n"/>
      <c r="K19" s="7" t="n"/>
      <c r="L19" s="8">
        <f>IF(B19="","",IF(ISNUMBER(K19),K19-B19,TODAY()-B19))</f>
        <v/>
      </c>
      <c r="M19" s="8">
        <f>IF(OR(A19="",J19="Closed",NOT(ISNUMBER(I19))),"",IF(TODAY()&gt;I19,"Overdue",""))</f>
        <v/>
      </c>
    </row>
    <row r="20">
      <c r="A20" s="6" t="n"/>
      <c r="B20" s="7" t="n"/>
      <c r="C20" s="6" t="n"/>
      <c r="D20" s="6" t="n"/>
      <c r="E20" s="6" t="n"/>
      <c r="F20" s="6" t="n"/>
      <c r="G20" s="6" t="n"/>
      <c r="H20" s="6" t="n"/>
      <c r="I20" s="7" t="n"/>
      <c r="J20" s="6" t="n"/>
      <c r="K20" s="7" t="n"/>
      <c r="L20" s="8">
        <f>IF(B20="","",IF(ISNUMBER(K20),K20-B20,TODAY()-B20))</f>
        <v/>
      </c>
      <c r="M20" s="8">
        <f>IF(OR(A20="",J20="Closed",NOT(ISNUMBER(I20))),"",IF(TODAY()&gt;I20,"Overdue",""))</f>
        <v/>
      </c>
    </row>
    <row r="21">
      <c r="A21" s="6" t="n"/>
      <c r="B21" s="7" t="n"/>
      <c r="C21" s="6" t="n"/>
      <c r="D21" s="6" t="n"/>
      <c r="E21" s="6" t="n"/>
      <c r="F21" s="6" t="n"/>
      <c r="G21" s="6" t="n"/>
      <c r="H21" s="6" t="n"/>
      <c r="I21" s="7" t="n"/>
      <c r="J21" s="6" t="n"/>
      <c r="K21" s="7" t="n"/>
      <c r="L21" s="8">
        <f>IF(B21="","",IF(ISNUMBER(K21),K21-B21,TODAY()-B21))</f>
        <v/>
      </c>
      <c r="M21" s="8">
        <f>IF(OR(A21="",J21="Closed",NOT(ISNUMBER(I21))),"",IF(TODAY()&gt;I21,"Overdue",""))</f>
        <v/>
      </c>
    </row>
    <row r="22">
      <c r="A22" s="6" t="n"/>
      <c r="B22" s="7" t="n"/>
      <c r="C22" s="6" t="n"/>
      <c r="D22" s="6" t="n"/>
      <c r="E22" s="6" t="n"/>
      <c r="F22" s="6" t="n"/>
      <c r="G22" s="6" t="n"/>
      <c r="H22" s="6" t="n"/>
      <c r="I22" s="7" t="n"/>
      <c r="J22" s="6" t="n"/>
      <c r="K22" s="7" t="n"/>
      <c r="L22" s="8">
        <f>IF(B22="","",IF(ISNUMBER(K22),K22-B22,TODAY()-B22))</f>
        <v/>
      </c>
      <c r="M22" s="8">
        <f>IF(OR(A22="",J22="Closed",NOT(ISNUMBER(I22))),"",IF(TODAY()&gt;I22,"Overdue",""))</f>
        <v/>
      </c>
    </row>
    <row r="23">
      <c r="A23" s="6" t="n"/>
      <c r="B23" s="7" t="n"/>
      <c r="C23" s="6" t="n"/>
      <c r="D23" s="6" t="n"/>
      <c r="E23" s="6" t="n"/>
      <c r="F23" s="6" t="n"/>
      <c r="G23" s="6" t="n"/>
      <c r="H23" s="6" t="n"/>
      <c r="I23" s="7" t="n"/>
      <c r="J23" s="6" t="n"/>
      <c r="K23" s="7" t="n"/>
      <c r="L23" s="8">
        <f>IF(B23="","",IF(ISNUMBER(K23),K23-B23,TODAY()-B23))</f>
        <v/>
      </c>
      <c r="M23" s="8">
        <f>IF(OR(A23="",J23="Closed",NOT(ISNUMBER(I23))),"",IF(TODAY()&gt;I23,"Overdue",""))</f>
        <v/>
      </c>
    </row>
    <row r="24">
      <c r="A24" s="6" t="n"/>
      <c r="B24" s="7" t="n"/>
      <c r="C24" s="6" t="n"/>
      <c r="D24" s="6" t="n"/>
      <c r="E24" s="6" t="n"/>
      <c r="F24" s="6" t="n"/>
      <c r="G24" s="6" t="n"/>
      <c r="H24" s="6" t="n"/>
      <c r="I24" s="7" t="n"/>
      <c r="J24" s="6" t="n"/>
      <c r="K24" s="7" t="n"/>
      <c r="L24" s="8">
        <f>IF(B24="","",IF(ISNUMBER(K24),K24-B24,TODAY()-B24))</f>
        <v/>
      </c>
      <c r="M24" s="8">
        <f>IF(OR(A24="",J24="Closed",NOT(ISNUMBER(I24))),"",IF(TODAY()&gt;I24,"Overdue",""))</f>
        <v/>
      </c>
    </row>
    <row r="25">
      <c r="A25" s="6" t="n"/>
      <c r="B25" s="7" t="n"/>
      <c r="C25" s="6" t="n"/>
      <c r="D25" s="6" t="n"/>
      <c r="E25" s="6" t="n"/>
      <c r="F25" s="6" t="n"/>
      <c r="G25" s="6" t="n"/>
      <c r="H25" s="6" t="n"/>
      <c r="I25" s="7" t="n"/>
      <c r="J25" s="6" t="n"/>
      <c r="K25" s="7" t="n"/>
      <c r="L25" s="8">
        <f>IF(B25="","",IF(ISNUMBER(K25),K25-B25,TODAY()-B25))</f>
        <v/>
      </c>
      <c r="M25" s="8">
        <f>IF(OR(A25="",J25="Closed",NOT(ISNUMBER(I25))),"",IF(TODAY()&gt;I25,"Overdue",""))</f>
        <v/>
      </c>
    </row>
    <row r="26">
      <c r="A26" s="6" t="n"/>
      <c r="B26" s="7" t="n"/>
      <c r="C26" s="6" t="n"/>
      <c r="D26" s="6" t="n"/>
      <c r="E26" s="6" t="n"/>
      <c r="F26" s="6" t="n"/>
      <c r="G26" s="6" t="n"/>
      <c r="H26" s="6" t="n"/>
      <c r="I26" s="7" t="n"/>
      <c r="J26" s="6" t="n"/>
      <c r="K26" s="7" t="n"/>
      <c r="L26" s="8">
        <f>IF(B26="","",IF(ISNUMBER(K26),K26-B26,TODAY()-B26))</f>
        <v/>
      </c>
      <c r="M26" s="8">
        <f>IF(OR(A26="",J26="Closed",NOT(ISNUMBER(I26))),"",IF(TODAY()&gt;I26,"Overdue",""))</f>
        <v/>
      </c>
    </row>
    <row r="27">
      <c r="A27" s="6" t="n"/>
      <c r="B27" s="7" t="n"/>
      <c r="C27" s="6" t="n"/>
      <c r="D27" s="6" t="n"/>
      <c r="E27" s="6" t="n"/>
      <c r="F27" s="6" t="n"/>
      <c r="G27" s="6" t="n"/>
      <c r="H27" s="6" t="n"/>
      <c r="I27" s="7" t="n"/>
      <c r="J27" s="6" t="n"/>
      <c r="K27" s="7" t="n"/>
      <c r="L27" s="8">
        <f>IF(B27="","",IF(ISNUMBER(K27),K27-B27,TODAY()-B27))</f>
        <v/>
      </c>
      <c r="M27" s="8">
        <f>IF(OR(A27="",J27="Closed",NOT(ISNUMBER(I27))),"",IF(TODAY()&gt;I27,"Overdue",""))</f>
        <v/>
      </c>
    </row>
    <row r="28">
      <c r="A28" s="6" t="n"/>
      <c r="B28" s="7" t="n"/>
      <c r="C28" s="6" t="n"/>
      <c r="D28" s="6" t="n"/>
      <c r="E28" s="6" t="n"/>
      <c r="F28" s="6" t="n"/>
      <c r="G28" s="6" t="n"/>
      <c r="H28" s="6" t="n"/>
      <c r="I28" s="7" t="n"/>
      <c r="J28" s="6" t="n"/>
      <c r="K28" s="7" t="n"/>
      <c r="L28" s="8">
        <f>IF(B28="","",IF(ISNUMBER(K28),K28-B28,TODAY()-B28))</f>
        <v/>
      </c>
      <c r="M28" s="8">
        <f>IF(OR(A28="",J28="Closed",NOT(ISNUMBER(I28))),"",IF(TODAY()&gt;I28,"Overdue",""))</f>
        <v/>
      </c>
    </row>
    <row r="29">
      <c r="A29" s="6" t="n"/>
      <c r="B29" s="7" t="n"/>
      <c r="C29" s="6" t="n"/>
      <c r="D29" s="6" t="n"/>
      <c r="E29" s="6" t="n"/>
      <c r="F29" s="6" t="n"/>
      <c r="G29" s="6" t="n"/>
      <c r="H29" s="6" t="n"/>
      <c r="I29" s="7" t="n"/>
      <c r="J29" s="6" t="n"/>
      <c r="K29" s="7" t="n"/>
      <c r="L29" s="8">
        <f>IF(B29="","",IF(ISNUMBER(K29),K29-B29,TODAY()-B29))</f>
        <v/>
      </c>
      <c r="M29" s="8">
        <f>IF(OR(A29="",J29="Closed",NOT(ISNUMBER(I29))),"",IF(TODAY()&gt;I29,"Overdue",""))</f>
        <v/>
      </c>
    </row>
    <row r="30">
      <c r="A30" s="6" t="n"/>
      <c r="B30" s="7" t="n"/>
      <c r="C30" s="6" t="n"/>
      <c r="D30" s="6" t="n"/>
      <c r="E30" s="6" t="n"/>
      <c r="F30" s="6" t="n"/>
      <c r="G30" s="6" t="n"/>
      <c r="H30" s="6" t="n"/>
      <c r="I30" s="7" t="n"/>
      <c r="J30" s="6" t="n"/>
      <c r="K30" s="7" t="n"/>
      <c r="L30" s="8">
        <f>IF(B30="","",IF(ISNUMBER(K30),K30-B30,TODAY()-B30))</f>
        <v/>
      </c>
      <c r="M30" s="8">
        <f>IF(OR(A30="",J30="Closed",NOT(ISNUMBER(I30))),"",IF(TODAY()&gt;I30,"Overdue",""))</f>
        <v/>
      </c>
    </row>
    <row r="31">
      <c r="A31" s="6" t="n"/>
      <c r="B31" s="7" t="n"/>
      <c r="C31" s="6" t="n"/>
      <c r="D31" s="6" t="n"/>
      <c r="E31" s="6" t="n"/>
      <c r="F31" s="6" t="n"/>
      <c r="G31" s="6" t="n"/>
      <c r="H31" s="6" t="n"/>
      <c r="I31" s="7" t="n"/>
      <c r="J31" s="6" t="n"/>
      <c r="K31" s="7" t="n"/>
      <c r="L31" s="8">
        <f>IF(B31="","",IF(ISNUMBER(K31),K31-B31,TODAY()-B31))</f>
        <v/>
      </c>
      <c r="M31" s="8">
        <f>IF(OR(A31="",J31="Closed",NOT(ISNUMBER(I31))),"",IF(TODAY()&gt;I31,"Overdue",""))</f>
        <v/>
      </c>
    </row>
    <row r="32">
      <c r="A32" s="6" t="n"/>
      <c r="B32" s="7" t="n"/>
      <c r="C32" s="6" t="n"/>
      <c r="D32" s="6" t="n"/>
      <c r="E32" s="6" t="n"/>
      <c r="F32" s="6" t="n"/>
      <c r="G32" s="6" t="n"/>
      <c r="H32" s="6" t="n"/>
      <c r="I32" s="7" t="n"/>
      <c r="J32" s="6" t="n"/>
      <c r="K32" s="7" t="n"/>
      <c r="L32" s="8">
        <f>IF(B32="","",IF(ISNUMBER(K32),K32-B32,TODAY()-B32))</f>
        <v/>
      </c>
      <c r="M32" s="8">
        <f>IF(OR(A32="",J32="Closed",NOT(ISNUMBER(I32))),"",IF(TODAY()&gt;I32,"Overdue",""))</f>
        <v/>
      </c>
    </row>
    <row r="33">
      <c r="A33" s="6" t="n"/>
      <c r="B33" s="7" t="n"/>
      <c r="C33" s="6" t="n"/>
      <c r="D33" s="6" t="n"/>
      <c r="E33" s="6" t="n"/>
      <c r="F33" s="6" t="n"/>
      <c r="G33" s="6" t="n"/>
      <c r="H33" s="6" t="n"/>
      <c r="I33" s="7" t="n"/>
      <c r="J33" s="6" t="n"/>
      <c r="K33" s="7" t="n"/>
      <c r="L33" s="8">
        <f>IF(B33="","",IF(ISNUMBER(K33),K33-B33,TODAY()-B33))</f>
        <v/>
      </c>
      <c r="M33" s="8">
        <f>IF(OR(A33="",J33="Closed",NOT(ISNUMBER(I33))),"",IF(TODAY()&gt;I33,"Overdue",""))</f>
        <v/>
      </c>
    </row>
    <row r="34">
      <c r="A34" s="6" t="n"/>
      <c r="B34" s="7" t="n"/>
      <c r="C34" s="6" t="n"/>
      <c r="D34" s="6" t="n"/>
      <c r="E34" s="6" t="n"/>
      <c r="F34" s="6" t="n"/>
      <c r="G34" s="6" t="n"/>
      <c r="H34" s="6" t="n"/>
      <c r="I34" s="7" t="n"/>
      <c r="J34" s="6" t="n"/>
      <c r="K34" s="7" t="n"/>
      <c r="L34" s="8">
        <f>IF(B34="","",IF(ISNUMBER(K34),K34-B34,TODAY()-B34))</f>
        <v/>
      </c>
      <c r="M34" s="8">
        <f>IF(OR(A34="",J34="Closed",NOT(ISNUMBER(I34))),"",IF(TODAY()&gt;I34,"Overdue",""))</f>
        <v/>
      </c>
    </row>
    <row r="35">
      <c r="A35" s="6" t="n"/>
      <c r="B35" s="7" t="n"/>
      <c r="C35" s="6" t="n"/>
      <c r="D35" s="6" t="n"/>
      <c r="E35" s="6" t="n"/>
      <c r="F35" s="6" t="n"/>
      <c r="G35" s="6" t="n"/>
      <c r="H35" s="6" t="n"/>
      <c r="I35" s="7" t="n"/>
      <c r="J35" s="6" t="n"/>
      <c r="K35" s="7" t="n"/>
      <c r="L35" s="8">
        <f>IF(B35="","",IF(ISNUMBER(K35),K35-B35,TODAY()-B35))</f>
        <v/>
      </c>
      <c r="M35" s="8">
        <f>IF(OR(A35="",J35="Closed",NOT(ISNUMBER(I35))),"",IF(TODAY()&gt;I35,"Overdue",""))</f>
        <v/>
      </c>
    </row>
    <row r="36">
      <c r="A36" s="6" t="n"/>
      <c r="B36" s="7" t="n"/>
      <c r="C36" s="6" t="n"/>
      <c r="D36" s="6" t="n"/>
      <c r="E36" s="6" t="n"/>
      <c r="F36" s="6" t="n"/>
      <c r="G36" s="6" t="n"/>
      <c r="H36" s="6" t="n"/>
      <c r="I36" s="7" t="n"/>
      <c r="J36" s="6" t="n"/>
      <c r="K36" s="7" t="n"/>
      <c r="L36" s="8">
        <f>IF(B36="","",IF(ISNUMBER(K36),K36-B36,TODAY()-B36))</f>
        <v/>
      </c>
      <c r="M36" s="8">
        <f>IF(OR(A36="",J36="Closed",NOT(ISNUMBER(I36))),"",IF(TODAY()&gt;I36,"Overdue",""))</f>
        <v/>
      </c>
    </row>
    <row r="37">
      <c r="A37" s="6" t="n"/>
      <c r="B37" s="7" t="n"/>
      <c r="C37" s="6" t="n"/>
      <c r="D37" s="6" t="n"/>
      <c r="E37" s="6" t="n"/>
      <c r="F37" s="6" t="n"/>
      <c r="G37" s="6" t="n"/>
      <c r="H37" s="6" t="n"/>
      <c r="I37" s="7" t="n"/>
      <c r="J37" s="6" t="n"/>
      <c r="K37" s="7" t="n"/>
      <c r="L37" s="8">
        <f>IF(B37="","",IF(ISNUMBER(K37),K37-B37,TODAY()-B37))</f>
        <v/>
      </c>
      <c r="M37" s="8">
        <f>IF(OR(A37="",J37="Closed",NOT(ISNUMBER(I37))),"",IF(TODAY()&gt;I37,"Overdue",""))</f>
        <v/>
      </c>
    </row>
    <row r="38">
      <c r="A38" s="6" t="n"/>
      <c r="B38" s="7" t="n"/>
      <c r="C38" s="6" t="n"/>
      <c r="D38" s="6" t="n"/>
      <c r="E38" s="6" t="n"/>
      <c r="F38" s="6" t="n"/>
      <c r="G38" s="6" t="n"/>
      <c r="H38" s="6" t="n"/>
      <c r="I38" s="7" t="n"/>
      <c r="J38" s="6" t="n"/>
      <c r="K38" s="7" t="n"/>
      <c r="L38" s="8">
        <f>IF(B38="","",IF(ISNUMBER(K38),K38-B38,TODAY()-B38))</f>
        <v/>
      </c>
      <c r="M38" s="8">
        <f>IF(OR(A38="",J38="Closed",NOT(ISNUMBER(I38))),"",IF(TODAY()&gt;I38,"Overdue",""))</f>
        <v/>
      </c>
    </row>
    <row r="39">
      <c r="A39" s="6" t="n"/>
      <c r="B39" s="7" t="n"/>
      <c r="C39" s="6" t="n"/>
      <c r="D39" s="6" t="n"/>
      <c r="E39" s="6" t="n"/>
      <c r="F39" s="6" t="n"/>
      <c r="G39" s="6" t="n"/>
      <c r="H39" s="6" t="n"/>
      <c r="I39" s="7" t="n"/>
      <c r="J39" s="6" t="n"/>
      <c r="K39" s="7" t="n"/>
      <c r="L39" s="8">
        <f>IF(B39="","",IF(ISNUMBER(K39),K39-B39,TODAY()-B39))</f>
        <v/>
      </c>
      <c r="M39" s="8">
        <f>IF(OR(A39="",J39="Closed",NOT(ISNUMBER(I39))),"",IF(TODAY()&gt;I39,"Overdue",""))</f>
        <v/>
      </c>
    </row>
    <row r="40">
      <c r="A40" s="6" t="n"/>
      <c r="B40" s="7" t="n"/>
      <c r="C40" s="6" t="n"/>
      <c r="D40" s="6" t="n"/>
      <c r="E40" s="6" t="n"/>
      <c r="F40" s="6" t="n"/>
      <c r="G40" s="6" t="n"/>
      <c r="H40" s="6" t="n"/>
      <c r="I40" s="7" t="n"/>
      <c r="J40" s="6" t="n"/>
      <c r="K40" s="7" t="n"/>
      <c r="L40" s="8">
        <f>IF(B40="","",IF(ISNUMBER(K40),K40-B40,TODAY()-B40))</f>
        <v/>
      </c>
      <c r="M40" s="8">
        <f>IF(OR(A40="",J40="Closed",NOT(ISNUMBER(I40))),"",IF(TODAY()&gt;I40,"Overdue",""))</f>
        <v/>
      </c>
    </row>
    <row r="41">
      <c r="A41" s="6" t="n"/>
      <c r="B41" s="7" t="n"/>
      <c r="C41" s="6" t="n"/>
      <c r="D41" s="6" t="n"/>
      <c r="E41" s="6" t="n"/>
      <c r="F41" s="6" t="n"/>
      <c r="G41" s="6" t="n"/>
      <c r="H41" s="6" t="n"/>
      <c r="I41" s="7" t="n"/>
      <c r="J41" s="6" t="n"/>
      <c r="K41" s="7" t="n"/>
      <c r="L41" s="8">
        <f>IF(B41="","",IF(ISNUMBER(K41),K41-B41,TODAY()-B41))</f>
        <v/>
      </c>
      <c r="M41" s="8">
        <f>IF(OR(A41="",J41="Closed",NOT(ISNUMBER(I41))),"",IF(TODAY()&gt;I41,"Overdue",""))</f>
        <v/>
      </c>
    </row>
    <row r="42">
      <c r="A42" s="6" t="n"/>
      <c r="B42" s="7" t="n"/>
      <c r="C42" s="6" t="n"/>
      <c r="D42" s="6" t="n"/>
      <c r="E42" s="6" t="n"/>
      <c r="F42" s="6" t="n"/>
      <c r="G42" s="6" t="n"/>
      <c r="H42" s="6" t="n"/>
      <c r="I42" s="7" t="n"/>
      <c r="J42" s="6" t="n"/>
      <c r="K42" s="7" t="n"/>
      <c r="L42" s="8">
        <f>IF(B42="","",IF(ISNUMBER(K42),K42-B42,TODAY()-B42))</f>
        <v/>
      </c>
      <c r="M42" s="8">
        <f>IF(OR(A42="",J42="Closed",NOT(ISNUMBER(I42))),"",IF(TODAY()&gt;I42,"Overdue",""))</f>
        <v/>
      </c>
    </row>
    <row r="43">
      <c r="A43" s="6" t="n"/>
      <c r="B43" s="7" t="n"/>
      <c r="C43" s="6" t="n"/>
      <c r="D43" s="6" t="n"/>
      <c r="E43" s="6" t="n"/>
      <c r="F43" s="6" t="n"/>
      <c r="G43" s="6" t="n"/>
      <c r="H43" s="6" t="n"/>
      <c r="I43" s="7" t="n"/>
      <c r="J43" s="6" t="n"/>
      <c r="K43" s="7" t="n"/>
      <c r="L43" s="8">
        <f>IF(B43="","",IF(ISNUMBER(K43),K43-B43,TODAY()-B43))</f>
        <v/>
      </c>
      <c r="M43" s="8">
        <f>IF(OR(A43="",J43="Closed",NOT(ISNUMBER(I43))),"",IF(TODAY()&gt;I43,"Overdue",""))</f>
        <v/>
      </c>
    </row>
    <row r="44">
      <c r="A44" s="6" t="n"/>
      <c r="B44" s="7" t="n"/>
      <c r="C44" s="6" t="n"/>
      <c r="D44" s="6" t="n"/>
      <c r="E44" s="6" t="n"/>
      <c r="F44" s="6" t="n"/>
      <c r="G44" s="6" t="n"/>
      <c r="H44" s="6" t="n"/>
      <c r="I44" s="7" t="n"/>
      <c r="J44" s="6" t="n"/>
      <c r="K44" s="7" t="n"/>
      <c r="L44" s="8">
        <f>IF(B44="","",IF(ISNUMBER(K44),K44-B44,TODAY()-B44))</f>
        <v/>
      </c>
      <c r="M44" s="8">
        <f>IF(OR(A44="",J44="Closed",NOT(ISNUMBER(I44))),"",IF(TODAY()&gt;I44,"Overdue",""))</f>
        <v/>
      </c>
    </row>
    <row r="45">
      <c r="A45" s="6" t="n"/>
      <c r="B45" s="7" t="n"/>
      <c r="C45" s="6" t="n"/>
      <c r="D45" s="6" t="n"/>
      <c r="E45" s="6" t="n"/>
      <c r="F45" s="6" t="n"/>
      <c r="G45" s="6" t="n"/>
      <c r="H45" s="6" t="n"/>
      <c r="I45" s="7" t="n"/>
      <c r="J45" s="6" t="n"/>
      <c r="K45" s="7" t="n"/>
      <c r="L45" s="8">
        <f>IF(B45="","",IF(ISNUMBER(K45),K45-B45,TODAY()-B45))</f>
        <v/>
      </c>
      <c r="M45" s="8">
        <f>IF(OR(A45="",J45="Closed",NOT(ISNUMBER(I45))),"",IF(TODAY()&gt;I45,"Overdue",""))</f>
        <v/>
      </c>
    </row>
    <row r="46">
      <c r="A46" s="6" t="n"/>
      <c r="B46" s="7" t="n"/>
      <c r="C46" s="6" t="n"/>
      <c r="D46" s="6" t="n"/>
      <c r="E46" s="6" t="n"/>
      <c r="F46" s="6" t="n"/>
      <c r="G46" s="6" t="n"/>
      <c r="H46" s="6" t="n"/>
      <c r="I46" s="7" t="n"/>
      <c r="J46" s="6" t="n"/>
      <c r="K46" s="7" t="n"/>
      <c r="L46" s="8">
        <f>IF(B46="","",IF(ISNUMBER(K46),K46-B46,TODAY()-B46))</f>
        <v/>
      </c>
      <c r="M46" s="8">
        <f>IF(OR(A46="",J46="Closed",NOT(ISNUMBER(I46))),"",IF(TODAY()&gt;I46,"Overdue",""))</f>
        <v/>
      </c>
    </row>
    <row r="47">
      <c r="A47" s="6" t="n"/>
      <c r="B47" s="7" t="n"/>
      <c r="C47" s="6" t="n"/>
      <c r="D47" s="6" t="n"/>
      <c r="E47" s="6" t="n"/>
      <c r="F47" s="6" t="n"/>
      <c r="G47" s="6" t="n"/>
      <c r="H47" s="6" t="n"/>
      <c r="I47" s="7" t="n"/>
      <c r="J47" s="6" t="n"/>
      <c r="K47" s="7" t="n"/>
      <c r="L47" s="8">
        <f>IF(B47="","",IF(ISNUMBER(K47),K47-B47,TODAY()-B47))</f>
        <v/>
      </c>
      <c r="M47" s="8">
        <f>IF(OR(A47="",J47="Closed",NOT(ISNUMBER(I47))),"",IF(TODAY()&gt;I47,"Overdue",""))</f>
        <v/>
      </c>
    </row>
    <row r="48">
      <c r="A48" s="6" t="n"/>
      <c r="B48" s="7" t="n"/>
      <c r="C48" s="6" t="n"/>
      <c r="D48" s="6" t="n"/>
      <c r="E48" s="6" t="n"/>
      <c r="F48" s="6" t="n"/>
      <c r="G48" s="6" t="n"/>
      <c r="H48" s="6" t="n"/>
      <c r="I48" s="7" t="n"/>
      <c r="J48" s="6" t="n"/>
      <c r="K48" s="7" t="n"/>
      <c r="L48" s="8">
        <f>IF(B48="","",IF(ISNUMBER(K48),K48-B48,TODAY()-B48))</f>
        <v/>
      </c>
      <c r="M48" s="8">
        <f>IF(OR(A48="",J48="Closed",NOT(ISNUMBER(I48))),"",IF(TODAY()&gt;I48,"Overdue",""))</f>
        <v/>
      </c>
    </row>
    <row r="49">
      <c r="A49" s="6" t="n"/>
      <c r="B49" s="7" t="n"/>
      <c r="C49" s="6" t="n"/>
      <c r="D49" s="6" t="n"/>
      <c r="E49" s="6" t="n"/>
      <c r="F49" s="6" t="n"/>
      <c r="G49" s="6" t="n"/>
      <c r="H49" s="6" t="n"/>
      <c r="I49" s="7" t="n"/>
      <c r="J49" s="6" t="n"/>
      <c r="K49" s="7" t="n"/>
      <c r="L49" s="8">
        <f>IF(B49="","",IF(ISNUMBER(K49),K49-B49,TODAY()-B49))</f>
        <v/>
      </c>
      <c r="M49" s="8">
        <f>IF(OR(A49="",J49="Closed",NOT(ISNUMBER(I49))),"",IF(TODAY()&gt;I49,"Overdue",""))</f>
        <v/>
      </c>
    </row>
    <row r="50">
      <c r="A50" s="6" t="n"/>
      <c r="B50" s="7" t="n"/>
      <c r="C50" s="6" t="n"/>
      <c r="D50" s="6" t="n"/>
      <c r="E50" s="6" t="n"/>
      <c r="F50" s="6" t="n"/>
      <c r="G50" s="6" t="n"/>
      <c r="H50" s="6" t="n"/>
      <c r="I50" s="7" t="n"/>
      <c r="J50" s="6" t="n"/>
      <c r="K50" s="7" t="n"/>
      <c r="L50" s="8">
        <f>IF(B50="","",IF(ISNUMBER(K50),K50-B50,TODAY()-B50))</f>
        <v/>
      </c>
      <c r="M50" s="8">
        <f>IF(OR(A50="",J50="Closed",NOT(ISNUMBER(I50))),"",IF(TODAY()&gt;I50,"Overdue",""))</f>
        <v/>
      </c>
    </row>
    <row r="51">
      <c r="A51" s="6" t="n"/>
      <c r="B51" s="7" t="n"/>
      <c r="C51" s="6" t="n"/>
      <c r="D51" s="6" t="n"/>
      <c r="E51" s="6" t="n"/>
      <c r="F51" s="6" t="n"/>
      <c r="G51" s="6" t="n"/>
      <c r="H51" s="6" t="n"/>
      <c r="I51" s="7" t="n"/>
      <c r="J51" s="6" t="n"/>
      <c r="K51" s="7" t="n"/>
      <c r="L51" s="8">
        <f>IF(B51="","",IF(ISNUMBER(K51),K51-B51,TODAY()-B51))</f>
        <v/>
      </c>
      <c r="M51" s="8">
        <f>IF(OR(A51="",J51="Closed",NOT(ISNUMBER(I51))),"",IF(TODAY()&gt;I51,"Overdue",""))</f>
        <v/>
      </c>
    </row>
    <row r="52">
      <c r="A52" s="6" t="n"/>
      <c r="B52" s="7" t="n"/>
      <c r="C52" s="6" t="n"/>
      <c r="D52" s="6" t="n"/>
      <c r="E52" s="6" t="n"/>
      <c r="F52" s="6" t="n"/>
      <c r="G52" s="6" t="n"/>
      <c r="H52" s="6" t="n"/>
      <c r="I52" s="7" t="n"/>
      <c r="J52" s="6" t="n"/>
      <c r="K52" s="7" t="n"/>
      <c r="L52" s="8">
        <f>IF(B52="","",IF(ISNUMBER(K52),K52-B52,TODAY()-B52))</f>
        <v/>
      </c>
      <c r="M52" s="8">
        <f>IF(OR(A52="",J52="Closed",NOT(ISNUMBER(I52))),"",IF(TODAY()&gt;I52,"Overdue",""))</f>
        <v/>
      </c>
    </row>
    <row r="53">
      <c r="A53" s="6" t="n"/>
      <c r="B53" s="7" t="n"/>
      <c r="C53" s="6" t="n"/>
      <c r="D53" s="6" t="n"/>
      <c r="E53" s="6" t="n"/>
      <c r="F53" s="6" t="n"/>
      <c r="G53" s="6" t="n"/>
      <c r="H53" s="6" t="n"/>
      <c r="I53" s="7" t="n"/>
      <c r="J53" s="6" t="n"/>
      <c r="K53" s="7" t="n"/>
      <c r="L53" s="8">
        <f>IF(B53="","",IF(ISNUMBER(K53),K53-B53,TODAY()-B53))</f>
        <v/>
      </c>
      <c r="M53" s="8">
        <f>IF(OR(A53="",J53="Closed",NOT(ISNUMBER(I53))),"",IF(TODAY()&gt;I53,"Overdue",""))</f>
        <v/>
      </c>
    </row>
    <row r="54">
      <c r="A54" s="6" t="n"/>
      <c r="B54" s="7" t="n"/>
      <c r="C54" s="6" t="n"/>
      <c r="D54" s="6" t="n"/>
      <c r="E54" s="6" t="n"/>
      <c r="F54" s="6" t="n"/>
      <c r="G54" s="6" t="n"/>
      <c r="H54" s="6" t="n"/>
      <c r="I54" s="7" t="n"/>
      <c r="J54" s="6" t="n"/>
      <c r="K54" s="7" t="n"/>
      <c r="L54" s="8">
        <f>IF(B54="","",IF(ISNUMBER(K54),K54-B54,TODAY()-B54))</f>
        <v/>
      </c>
      <c r="M54" s="8">
        <f>IF(OR(A54="",J54="Closed",NOT(ISNUMBER(I54))),"",IF(TODAY()&gt;I54,"Overdue",""))</f>
        <v/>
      </c>
    </row>
    <row r="55">
      <c r="A55" s="6" t="n"/>
      <c r="B55" s="7" t="n"/>
      <c r="C55" s="6" t="n"/>
      <c r="D55" s="6" t="n"/>
      <c r="E55" s="6" t="n"/>
      <c r="F55" s="6" t="n"/>
      <c r="G55" s="6" t="n"/>
      <c r="H55" s="6" t="n"/>
      <c r="I55" s="7" t="n"/>
      <c r="J55" s="6" t="n"/>
      <c r="K55" s="7" t="n"/>
      <c r="L55" s="8">
        <f>IF(B55="","",IF(ISNUMBER(K55),K55-B55,TODAY()-B55))</f>
        <v/>
      </c>
      <c r="M55" s="8">
        <f>IF(OR(A55="",J55="Closed",NOT(ISNUMBER(I55))),"",IF(TODAY()&gt;I55,"Overdue",""))</f>
        <v/>
      </c>
    </row>
    <row r="56">
      <c r="A56" s="6" t="n"/>
      <c r="B56" s="7" t="n"/>
      <c r="C56" s="6" t="n"/>
      <c r="D56" s="6" t="n"/>
      <c r="E56" s="6" t="n"/>
      <c r="F56" s="6" t="n"/>
      <c r="G56" s="6" t="n"/>
      <c r="H56" s="6" t="n"/>
      <c r="I56" s="7" t="n"/>
      <c r="J56" s="6" t="n"/>
      <c r="K56" s="7" t="n"/>
      <c r="L56" s="8">
        <f>IF(B56="","",IF(ISNUMBER(K56),K56-B56,TODAY()-B56))</f>
        <v/>
      </c>
      <c r="M56" s="8">
        <f>IF(OR(A56="",J56="Closed",NOT(ISNUMBER(I56))),"",IF(TODAY()&gt;I56,"Overdue",""))</f>
        <v/>
      </c>
    </row>
    <row r="57">
      <c r="A57" s="6" t="n"/>
      <c r="B57" s="7" t="n"/>
      <c r="C57" s="6" t="n"/>
      <c r="D57" s="6" t="n"/>
      <c r="E57" s="6" t="n"/>
      <c r="F57" s="6" t="n"/>
      <c r="G57" s="6" t="n"/>
      <c r="H57" s="6" t="n"/>
      <c r="I57" s="7" t="n"/>
      <c r="J57" s="6" t="n"/>
      <c r="K57" s="7" t="n"/>
      <c r="L57" s="8">
        <f>IF(B57="","",IF(ISNUMBER(K57),K57-B57,TODAY()-B57))</f>
        <v/>
      </c>
      <c r="M57" s="8">
        <f>IF(OR(A57="",J57="Closed",NOT(ISNUMBER(I57))),"",IF(TODAY()&gt;I57,"Overdue",""))</f>
        <v/>
      </c>
    </row>
    <row r="58">
      <c r="A58" s="6" t="n"/>
      <c r="B58" s="7" t="n"/>
      <c r="C58" s="6" t="n"/>
      <c r="D58" s="6" t="n"/>
      <c r="E58" s="6" t="n"/>
      <c r="F58" s="6" t="n"/>
      <c r="G58" s="6" t="n"/>
      <c r="H58" s="6" t="n"/>
      <c r="I58" s="7" t="n"/>
      <c r="J58" s="6" t="n"/>
      <c r="K58" s="7" t="n"/>
      <c r="L58" s="8">
        <f>IF(B58="","",IF(ISNUMBER(K58),K58-B58,TODAY()-B58))</f>
        <v/>
      </c>
      <c r="M58" s="8">
        <f>IF(OR(A58="",J58="Closed",NOT(ISNUMBER(I58))),"",IF(TODAY()&gt;I58,"Overdue",""))</f>
        <v/>
      </c>
    </row>
    <row r="59">
      <c r="A59" s="6" t="n"/>
      <c r="B59" s="7" t="n"/>
      <c r="C59" s="6" t="n"/>
      <c r="D59" s="6" t="n"/>
      <c r="E59" s="6" t="n"/>
      <c r="F59" s="6" t="n"/>
      <c r="G59" s="6" t="n"/>
      <c r="H59" s="6" t="n"/>
      <c r="I59" s="7" t="n"/>
      <c r="J59" s="6" t="n"/>
      <c r="K59" s="7" t="n"/>
      <c r="L59" s="8">
        <f>IF(B59="","",IF(ISNUMBER(K59),K59-B59,TODAY()-B59))</f>
        <v/>
      </c>
      <c r="M59" s="8">
        <f>IF(OR(A59="",J59="Closed",NOT(ISNUMBER(I59))),"",IF(TODAY()&gt;I59,"Overdue",""))</f>
        <v/>
      </c>
    </row>
    <row r="60">
      <c r="A60" s="6" t="n"/>
      <c r="B60" s="7" t="n"/>
      <c r="C60" s="6" t="n"/>
      <c r="D60" s="6" t="n"/>
      <c r="E60" s="6" t="n"/>
      <c r="F60" s="6" t="n"/>
      <c r="G60" s="6" t="n"/>
      <c r="H60" s="6" t="n"/>
      <c r="I60" s="7" t="n"/>
      <c r="J60" s="6" t="n"/>
      <c r="K60" s="7" t="n"/>
      <c r="L60" s="8">
        <f>IF(B60="","",IF(ISNUMBER(K60),K60-B60,TODAY()-B60))</f>
        <v/>
      </c>
      <c r="M60" s="8">
        <f>IF(OR(A60="",J60="Closed",NOT(ISNUMBER(I60))),"",IF(TODAY()&gt;I60,"Overdue",""))</f>
        <v/>
      </c>
    </row>
    <row r="61">
      <c r="A61" s="6" t="n"/>
      <c r="B61" s="7" t="n"/>
      <c r="C61" s="6" t="n"/>
      <c r="D61" s="6" t="n"/>
      <c r="E61" s="6" t="n"/>
      <c r="F61" s="6" t="n"/>
      <c r="G61" s="6" t="n"/>
      <c r="H61" s="6" t="n"/>
      <c r="I61" s="7" t="n"/>
      <c r="J61" s="6" t="n"/>
      <c r="K61" s="7" t="n"/>
      <c r="L61" s="8">
        <f>IF(B61="","",IF(ISNUMBER(K61),K61-B61,TODAY()-B61))</f>
        <v/>
      </c>
      <c r="M61" s="8">
        <f>IF(OR(A61="",J61="Closed",NOT(ISNUMBER(I61))),"",IF(TODAY()&gt;I61,"Overdue",""))</f>
        <v/>
      </c>
    </row>
    <row r="62">
      <c r="A62" s="6" t="n"/>
      <c r="B62" s="7" t="n"/>
      <c r="C62" s="6" t="n"/>
      <c r="D62" s="6" t="n"/>
      <c r="E62" s="6" t="n"/>
      <c r="F62" s="6" t="n"/>
      <c r="G62" s="6" t="n"/>
      <c r="H62" s="6" t="n"/>
      <c r="I62" s="7" t="n"/>
      <c r="J62" s="6" t="n"/>
      <c r="K62" s="7" t="n"/>
      <c r="L62" s="8">
        <f>IF(B62="","",IF(ISNUMBER(K62),K62-B62,TODAY()-B62))</f>
        <v/>
      </c>
      <c r="M62" s="8">
        <f>IF(OR(A62="",J62="Closed",NOT(ISNUMBER(I62))),"",IF(TODAY()&gt;I62,"Overdue",""))</f>
        <v/>
      </c>
    </row>
    <row r="63">
      <c r="A63" s="6" t="n"/>
      <c r="B63" s="7" t="n"/>
      <c r="C63" s="6" t="n"/>
      <c r="D63" s="6" t="n"/>
      <c r="E63" s="6" t="n"/>
      <c r="F63" s="6" t="n"/>
      <c r="G63" s="6" t="n"/>
      <c r="H63" s="6" t="n"/>
      <c r="I63" s="7" t="n"/>
      <c r="J63" s="6" t="n"/>
      <c r="K63" s="7" t="n"/>
      <c r="L63" s="8">
        <f>IF(B63="","",IF(ISNUMBER(K63),K63-B63,TODAY()-B63))</f>
        <v/>
      </c>
      <c r="M63" s="8">
        <f>IF(OR(A63="",J63="Closed",NOT(ISNUMBER(I63))),"",IF(TODAY()&gt;I63,"Overdue",""))</f>
        <v/>
      </c>
    </row>
    <row r="64">
      <c r="A64" s="6" t="n"/>
      <c r="B64" s="7" t="n"/>
      <c r="C64" s="6" t="n"/>
      <c r="D64" s="6" t="n"/>
      <c r="E64" s="6" t="n"/>
      <c r="F64" s="6" t="n"/>
      <c r="G64" s="6" t="n"/>
      <c r="H64" s="6" t="n"/>
      <c r="I64" s="7" t="n"/>
      <c r="J64" s="6" t="n"/>
      <c r="K64" s="7" t="n"/>
      <c r="L64" s="8">
        <f>IF(B64="","",IF(ISNUMBER(K64),K64-B64,TODAY()-B64))</f>
        <v/>
      </c>
      <c r="M64" s="8">
        <f>IF(OR(A64="",J64="Closed",NOT(ISNUMBER(I64))),"",IF(TODAY()&gt;I64,"Overdue",""))</f>
        <v/>
      </c>
    </row>
    <row r="65">
      <c r="A65" s="6" t="n"/>
      <c r="B65" s="7" t="n"/>
      <c r="C65" s="6" t="n"/>
      <c r="D65" s="6" t="n"/>
      <c r="E65" s="6" t="n"/>
      <c r="F65" s="6" t="n"/>
      <c r="G65" s="6" t="n"/>
      <c r="H65" s="6" t="n"/>
      <c r="I65" s="7" t="n"/>
      <c r="J65" s="6" t="n"/>
      <c r="K65" s="7" t="n"/>
      <c r="L65" s="8">
        <f>IF(B65="","",IF(ISNUMBER(K65),K65-B65,TODAY()-B65))</f>
        <v/>
      </c>
      <c r="M65" s="8">
        <f>IF(OR(A65="",J65="Closed",NOT(ISNUMBER(I65))),"",IF(TODAY()&gt;I65,"Overdue",""))</f>
        <v/>
      </c>
    </row>
    <row r="66">
      <c r="A66" s="6" t="n"/>
      <c r="B66" s="7" t="n"/>
      <c r="C66" s="6" t="n"/>
      <c r="D66" s="6" t="n"/>
      <c r="E66" s="6" t="n"/>
      <c r="F66" s="6" t="n"/>
      <c r="G66" s="6" t="n"/>
      <c r="H66" s="6" t="n"/>
      <c r="I66" s="7" t="n"/>
      <c r="J66" s="6" t="n"/>
      <c r="K66" s="7" t="n"/>
      <c r="L66" s="8">
        <f>IF(B66="","",IF(ISNUMBER(K66),K66-B66,TODAY()-B66))</f>
        <v/>
      </c>
      <c r="M66" s="8">
        <f>IF(OR(A66="",J66="Closed",NOT(ISNUMBER(I66))),"",IF(TODAY()&gt;I66,"Overdue",""))</f>
        <v/>
      </c>
    </row>
    <row r="67">
      <c r="A67" s="6" t="n"/>
      <c r="B67" s="7" t="n"/>
      <c r="C67" s="6" t="n"/>
      <c r="D67" s="6" t="n"/>
      <c r="E67" s="6" t="n"/>
      <c r="F67" s="6" t="n"/>
      <c r="G67" s="6" t="n"/>
      <c r="H67" s="6" t="n"/>
      <c r="I67" s="7" t="n"/>
      <c r="J67" s="6" t="n"/>
      <c r="K67" s="7" t="n"/>
      <c r="L67" s="8">
        <f>IF(B67="","",IF(ISNUMBER(K67),K67-B67,TODAY()-B67))</f>
        <v/>
      </c>
      <c r="M67" s="8">
        <f>IF(OR(A67="",J67="Closed",NOT(ISNUMBER(I67))),"",IF(TODAY()&gt;I67,"Overdue",""))</f>
        <v/>
      </c>
    </row>
    <row r="68">
      <c r="A68" s="6" t="n"/>
      <c r="B68" s="7" t="n"/>
      <c r="C68" s="6" t="n"/>
      <c r="D68" s="6" t="n"/>
      <c r="E68" s="6" t="n"/>
      <c r="F68" s="6" t="n"/>
      <c r="G68" s="6" t="n"/>
      <c r="H68" s="6" t="n"/>
      <c r="I68" s="7" t="n"/>
      <c r="J68" s="6" t="n"/>
      <c r="K68" s="7" t="n"/>
      <c r="L68" s="8">
        <f>IF(B68="","",IF(ISNUMBER(K68),K68-B68,TODAY()-B68))</f>
        <v/>
      </c>
      <c r="M68" s="8">
        <f>IF(OR(A68="",J68="Closed",NOT(ISNUMBER(I68))),"",IF(TODAY()&gt;I68,"Overdue",""))</f>
        <v/>
      </c>
    </row>
    <row r="69">
      <c r="A69" s="6" t="n"/>
      <c r="B69" s="7" t="n"/>
      <c r="C69" s="6" t="n"/>
      <c r="D69" s="6" t="n"/>
      <c r="E69" s="6" t="n"/>
      <c r="F69" s="6" t="n"/>
      <c r="G69" s="6" t="n"/>
      <c r="H69" s="6" t="n"/>
      <c r="I69" s="7" t="n"/>
      <c r="J69" s="6" t="n"/>
      <c r="K69" s="7" t="n"/>
      <c r="L69" s="8">
        <f>IF(B69="","",IF(ISNUMBER(K69),K69-B69,TODAY()-B69))</f>
        <v/>
      </c>
      <c r="M69" s="8">
        <f>IF(OR(A69="",J69="Closed",NOT(ISNUMBER(I69))),"",IF(TODAY()&gt;I69,"Overdue",""))</f>
        <v/>
      </c>
    </row>
    <row r="70">
      <c r="A70" s="6" t="n"/>
      <c r="B70" s="7" t="n"/>
      <c r="C70" s="6" t="n"/>
      <c r="D70" s="6" t="n"/>
      <c r="E70" s="6" t="n"/>
      <c r="F70" s="6" t="n"/>
      <c r="G70" s="6" t="n"/>
      <c r="H70" s="6" t="n"/>
      <c r="I70" s="7" t="n"/>
      <c r="J70" s="6" t="n"/>
      <c r="K70" s="7" t="n"/>
      <c r="L70" s="8">
        <f>IF(B70="","",IF(ISNUMBER(K70),K70-B70,TODAY()-B70))</f>
        <v/>
      </c>
      <c r="M70" s="8">
        <f>IF(OR(A70="",J70="Closed",NOT(ISNUMBER(I70))),"",IF(TODAY()&gt;I70,"Overdue",""))</f>
        <v/>
      </c>
    </row>
    <row r="71">
      <c r="A71" s="6" t="n"/>
      <c r="B71" s="7" t="n"/>
      <c r="C71" s="6" t="n"/>
      <c r="D71" s="6" t="n"/>
      <c r="E71" s="6" t="n"/>
      <c r="F71" s="6" t="n"/>
      <c r="G71" s="6" t="n"/>
      <c r="H71" s="6" t="n"/>
      <c r="I71" s="7" t="n"/>
      <c r="J71" s="6" t="n"/>
      <c r="K71" s="7" t="n"/>
      <c r="L71" s="8">
        <f>IF(B71="","",IF(ISNUMBER(K71),K71-B71,TODAY()-B71))</f>
        <v/>
      </c>
      <c r="M71" s="8">
        <f>IF(OR(A71="",J71="Closed",NOT(ISNUMBER(I71))),"",IF(TODAY()&gt;I71,"Overdue",""))</f>
        <v/>
      </c>
    </row>
    <row r="72">
      <c r="A72" s="6" t="n"/>
      <c r="B72" s="7" t="n"/>
      <c r="C72" s="6" t="n"/>
      <c r="D72" s="6" t="n"/>
      <c r="E72" s="6" t="n"/>
      <c r="F72" s="6" t="n"/>
      <c r="G72" s="6" t="n"/>
      <c r="H72" s="6" t="n"/>
      <c r="I72" s="7" t="n"/>
      <c r="J72" s="6" t="n"/>
      <c r="K72" s="7" t="n"/>
      <c r="L72" s="8">
        <f>IF(B72="","",IF(ISNUMBER(K72),K72-B72,TODAY()-B72))</f>
        <v/>
      </c>
      <c r="M72" s="8">
        <f>IF(OR(A72="",J72="Closed",NOT(ISNUMBER(I72))),"",IF(TODAY()&gt;I72,"Overdue",""))</f>
        <v/>
      </c>
    </row>
    <row r="73">
      <c r="A73" s="6" t="n"/>
      <c r="B73" s="7" t="n"/>
      <c r="C73" s="6" t="n"/>
      <c r="D73" s="6" t="n"/>
      <c r="E73" s="6" t="n"/>
      <c r="F73" s="6" t="n"/>
      <c r="G73" s="6" t="n"/>
      <c r="H73" s="6" t="n"/>
      <c r="I73" s="7" t="n"/>
      <c r="J73" s="6" t="n"/>
      <c r="K73" s="7" t="n"/>
      <c r="L73" s="8">
        <f>IF(B73="","",IF(ISNUMBER(K73),K73-B73,TODAY()-B73))</f>
        <v/>
      </c>
      <c r="M73" s="8">
        <f>IF(OR(A73="",J73="Closed",NOT(ISNUMBER(I73))),"",IF(TODAY()&gt;I73,"Overdue",""))</f>
        <v/>
      </c>
    </row>
    <row r="74">
      <c r="A74" s="6" t="n"/>
      <c r="B74" s="7" t="n"/>
      <c r="C74" s="6" t="n"/>
      <c r="D74" s="6" t="n"/>
      <c r="E74" s="6" t="n"/>
      <c r="F74" s="6" t="n"/>
      <c r="G74" s="6" t="n"/>
      <c r="H74" s="6" t="n"/>
      <c r="I74" s="7" t="n"/>
      <c r="J74" s="6" t="n"/>
      <c r="K74" s="7" t="n"/>
      <c r="L74" s="8">
        <f>IF(B74="","",IF(ISNUMBER(K74),K74-B74,TODAY()-B74))</f>
        <v/>
      </c>
      <c r="M74" s="8">
        <f>IF(OR(A74="",J74="Closed",NOT(ISNUMBER(I74))),"",IF(TODAY()&gt;I74,"Overdue",""))</f>
        <v/>
      </c>
    </row>
    <row r="75">
      <c r="A75" s="6" t="n"/>
      <c r="B75" s="7" t="n"/>
      <c r="C75" s="6" t="n"/>
      <c r="D75" s="6" t="n"/>
      <c r="E75" s="6" t="n"/>
      <c r="F75" s="6" t="n"/>
      <c r="G75" s="6" t="n"/>
      <c r="H75" s="6" t="n"/>
      <c r="I75" s="7" t="n"/>
      <c r="J75" s="6" t="n"/>
      <c r="K75" s="7" t="n"/>
      <c r="L75" s="8">
        <f>IF(B75="","",IF(ISNUMBER(K75),K75-B75,TODAY()-B75))</f>
        <v/>
      </c>
      <c r="M75" s="8">
        <f>IF(OR(A75="",J75="Closed",NOT(ISNUMBER(I75))),"",IF(TODAY()&gt;I75,"Overdue",""))</f>
        <v/>
      </c>
    </row>
    <row r="76">
      <c r="A76" s="6" t="n"/>
      <c r="B76" s="7" t="n"/>
      <c r="C76" s="6" t="n"/>
      <c r="D76" s="6" t="n"/>
      <c r="E76" s="6" t="n"/>
      <c r="F76" s="6" t="n"/>
      <c r="G76" s="6" t="n"/>
      <c r="H76" s="6" t="n"/>
      <c r="I76" s="7" t="n"/>
      <c r="J76" s="6" t="n"/>
      <c r="K76" s="7" t="n"/>
      <c r="L76" s="8">
        <f>IF(B76="","",IF(ISNUMBER(K76),K76-B76,TODAY()-B76))</f>
        <v/>
      </c>
      <c r="M76" s="8">
        <f>IF(OR(A76="",J76="Closed",NOT(ISNUMBER(I76))),"",IF(TODAY()&gt;I76,"Overdue",""))</f>
        <v/>
      </c>
    </row>
    <row r="77">
      <c r="A77" s="6" t="n"/>
      <c r="B77" s="7" t="n"/>
      <c r="C77" s="6" t="n"/>
      <c r="D77" s="6" t="n"/>
      <c r="E77" s="6" t="n"/>
      <c r="F77" s="6" t="n"/>
      <c r="G77" s="6" t="n"/>
      <c r="H77" s="6" t="n"/>
      <c r="I77" s="7" t="n"/>
      <c r="J77" s="6" t="n"/>
      <c r="K77" s="7" t="n"/>
      <c r="L77" s="8">
        <f>IF(B77="","",IF(ISNUMBER(K77),K77-B77,TODAY()-B77))</f>
        <v/>
      </c>
      <c r="M77" s="8">
        <f>IF(OR(A77="",J77="Closed",NOT(ISNUMBER(I77))),"",IF(TODAY()&gt;I77,"Overdue",""))</f>
        <v/>
      </c>
    </row>
    <row r="78">
      <c r="A78" s="6" t="n"/>
      <c r="B78" s="7" t="n"/>
      <c r="C78" s="6" t="n"/>
      <c r="D78" s="6" t="n"/>
      <c r="E78" s="6" t="n"/>
      <c r="F78" s="6" t="n"/>
      <c r="G78" s="6" t="n"/>
      <c r="H78" s="6" t="n"/>
      <c r="I78" s="7" t="n"/>
      <c r="J78" s="6" t="n"/>
      <c r="K78" s="7" t="n"/>
      <c r="L78" s="8">
        <f>IF(B78="","",IF(ISNUMBER(K78),K78-B78,TODAY()-B78))</f>
        <v/>
      </c>
      <c r="M78" s="8">
        <f>IF(OR(A78="",J78="Closed",NOT(ISNUMBER(I78))),"",IF(TODAY()&gt;I78,"Overdue",""))</f>
        <v/>
      </c>
    </row>
    <row r="79">
      <c r="A79" s="6" t="n"/>
      <c r="B79" s="7" t="n"/>
      <c r="C79" s="6" t="n"/>
      <c r="D79" s="6" t="n"/>
      <c r="E79" s="6" t="n"/>
      <c r="F79" s="6" t="n"/>
      <c r="G79" s="6" t="n"/>
      <c r="H79" s="6" t="n"/>
      <c r="I79" s="7" t="n"/>
      <c r="J79" s="6" t="n"/>
      <c r="K79" s="7" t="n"/>
      <c r="L79" s="8">
        <f>IF(B79="","",IF(ISNUMBER(K79),K79-B79,TODAY()-B79))</f>
        <v/>
      </c>
      <c r="M79" s="8">
        <f>IF(OR(A79="",J79="Closed",NOT(ISNUMBER(I79))),"",IF(TODAY()&gt;I79,"Overdue",""))</f>
        <v/>
      </c>
    </row>
    <row r="80">
      <c r="A80" s="6" t="n"/>
      <c r="B80" s="7" t="n"/>
      <c r="C80" s="6" t="n"/>
      <c r="D80" s="6" t="n"/>
      <c r="E80" s="6" t="n"/>
      <c r="F80" s="6" t="n"/>
      <c r="G80" s="6" t="n"/>
      <c r="H80" s="6" t="n"/>
      <c r="I80" s="7" t="n"/>
      <c r="J80" s="6" t="n"/>
      <c r="K80" s="7" t="n"/>
      <c r="L80" s="8">
        <f>IF(B80="","",IF(ISNUMBER(K80),K80-B80,TODAY()-B80))</f>
        <v/>
      </c>
      <c r="M80" s="8">
        <f>IF(OR(A80="",J80="Closed",NOT(ISNUMBER(I80))),"",IF(TODAY()&gt;I80,"Overdue",""))</f>
        <v/>
      </c>
    </row>
    <row r="81">
      <c r="A81" s="6" t="n"/>
      <c r="B81" s="7" t="n"/>
      <c r="C81" s="6" t="n"/>
      <c r="D81" s="6" t="n"/>
      <c r="E81" s="6" t="n"/>
      <c r="F81" s="6" t="n"/>
      <c r="G81" s="6" t="n"/>
      <c r="H81" s="6" t="n"/>
      <c r="I81" s="7" t="n"/>
      <c r="J81" s="6" t="n"/>
      <c r="K81" s="7" t="n"/>
      <c r="L81" s="8">
        <f>IF(B81="","",IF(ISNUMBER(K81),K81-B81,TODAY()-B81))</f>
        <v/>
      </c>
      <c r="M81" s="8">
        <f>IF(OR(A81="",J81="Closed",NOT(ISNUMBER(I81))),"",IF(TODAY()&gt;I81,"Overdue",""))</f>
        <v/>
      </c>
    </row>
    <row r="82">
      <c r="A82" s="6" t="n"/>
      <c r="B82" s="7" t="n"/>
      <c r="C82" s="6" t="n"/>
      <c r="D82" s="6" t="n"/>
      <c r="E82" s="6" t="n"/>
      <c r="F82" s="6" t="n"/>
      <c r="G82" s="6" t="n"/>
      <c r="H82" s="6" t="n"/>
      <c r="I82" s="7" t="n"/>
      <c r="J82" s="6" t="n"/>
      <c r="K82" s="7" t="n"/>
      <c r="L82" s="8">
        <f>IF(B82="","",IF(ISNUMBER(K82),K82-B82,TODAY()-B82))</f>
        <v/>
      </c>
      <c r="M82" s="8">
        <f>IF(OR(A82="",J82="Closed",NOT(ISNUMBER(I82))),"",IF(TODAY()&gt;I82,"Overdue",""))</f>
        <v/>
      </c>
    </row>
    <row r="83">
      <c r="A83" s="6" t="n"/>
      <c r="B83" s="7" t="n"/>
      <c r="C83" s="6" t="n"/>
      <c r="D83" s="6" t="n"/>
      <c r="E83" s="6" t="n"/>
      <c r="F83" s="6" t="n"/>
      <c r="G83" s="6" t="n"/>
      <c r="H83" s="6" t="n"/>
      <c r="I83" s="7" t="n"/>
      <c r="J83" s="6" t="n"/>
      <c r="K83" s="7" t="n"/>
      <c r="L83" s="8">
        <f>IF(B83="","",IF(ISNUMBER(K83),K83-B83,TODAY()-B83))</f>
        <v/>
      </c>
      <c r="M83" s="8">
        <f>IF(OR(A83="",J83="Closed",NOT(ISNUMBER(I83))),"",IF(TODAY()&gt;I83,"Overdue",""))</f>
        <v/>
      </c>
    </row>
    <row r="84">
      <c r="A84" s="6" t="n"/>
      <c r="B84" s="7" t="n"/>
      <c r="C84" s="6" t="n"/>
      <c r="D84" s="6" t="n"/>
      <c r="E84" s="6" t="n"/>
      <c r="F84" s="6" t="n"/>
      <c r="G84" s="6" t="n"/>
      <c r="H84" s="6" t="n"/>
      <c r="I84" s="7" t="n"/>
      <c r="J84" s="6" t="n"/>
      <c r="K84" s="7" t="n"/>
      <c r="L84" s="8">
        <f>IF(B84="","",IF(ISNUMBER(K84),K84-B84,TODAY()-B84))</f>
        <v/>
      </c>
      <c r="M84" s="8">
        <f>IF(OR(A84="",J84="Closed",NOT(ISNUMBER(I84))),"",IF(TODAY()&gt;I84,"Overdue",""))</f>
        <v/>
      </c>
    </row>
    <row r="85">
      <c r="A85" s="6" t="n"/>
      <c r="B85" s="7" t="n"/>
      <c r="C85" s="6" t="n"/>
      <c r="D85" s="6" t="n"/>
      <c r="E85" s="6" t="n"/>
      <c r="F85" s="6" t="n"/>
      <c r="G85" s="6" t="n"/>
      <c r="H85" s="6" t="n"/>
      <c r="I85" s="7" t="n"/>
      <c r="J85" s="6" t="n"/>
      <c r="K85" s="7" t="n"/>
      <c r="L85" s="8">
        <f>IF(B85="","",IF(ISNUMBER(K85),K85-B85,TODAY()-B85))</f>
        <v/>
      </c>
      <c r="M85" s="8">
        <f>IF(OR(A85="",J85="Closed",NOT(ISNUMBER(I85))),"",IF(TODAY()&gt;I85,"Overdue",""))</f>
        <v/>
      </c>
    </row>
    <row r="86">
      <c r="A86" s="6" t="n"/>
      <c r="B86" s="7" t="n"/>
      <c r="C86" s="6" t="n"/>
      <c r="D86" s="6" t="n"/>
      <c r="E86" s="6" t="n"/>
      <c r="F86" s="6" t="n"/>
      <c r="G86" s="6" t="n"/>
      <c r="H86" s="6" t="n"/>
      <c r="I86" s="7" t="n"/>
      <c r="J86" s="6" t="n"/>
      <c r="K86" s="7" t="n"/>
      <c r="L86" s="8">
        <f>IF(B86="","",IF(ISNUMBER(K86),K86-B86,TODAY()-B86))</f>
        <v/>
      </c>
      <c r="M86" s="8">
        <f>IF(OR(A86="",J86="Closed",NOT(ISNUMBER(I86))),"",IF(TODAY()&gt;I86,"Overdue",""))</f>
        <v/>
      </c>
    </row>
    <row r="87">
      <c r="A87" s="6" t="n"/>
      <c r="B87" s="7" t="n"/>
      <c r="C87" s="6" t="n"/>
      <c r="D87" s="6" t="n"/>
      <c r="E87" s="6" t="n"/>
      <c r="F87" s="6" t="n"/>
      <c r="G87" s="6" t="n"/>
      <c r="H87" s="6" t="n"/>
      <c r="I87" s="7" t="n"/>
      <c r="J87" s="6" t="n"/>
      <c r="K87" s="7" t="n"/>
      <c r="L87" s="8">
        <f>IF(B87="","",IF(ISNUMBER(K87),K87-B87,TODAY()-B87))</f>
        <v/>
      </c>
      <c r="M87" s="8">
        <f>IF(OR(A87="",J87="Closed",NOT(ISNUMBER(I87))),"",IF(TODAY()&gt;I87,"Overdue",""))</f>
        <v/>
      </c>
    </row>
    <row r="88">
      <c r="A88" s="6" t="n"/>
      <c r="B88" s="7" t="n"/>
      <c r="C88" s="6" t="n"/>
      <c r="D88" s="6" t="n"/>
      <c r="E88" s="6" t="n"/>
      <c r="F88" s="6" t="n"/>
      <c r="G88" s="6" t="n"/>
      <c r="H88" s="6" t="n"/>
      <c r="I88" s="7" t="n"/>
      <c r="J88" s="6" t="n"/>
      <c r="K88" s="7" t="n"/>
      <c r="L88" s="8">
        <f>IF(B88="","",IF(ISNUMBER(K88),K88-B88,TODAY()-B88))</f>
        <v/>
      </c>
      <c r="M88" s="8">
        <f>IF(OR(A88="",J88="Closed",NOT(ISNUMBER(I88))),"",IF(TODAY()&gt;I88,"Overdue",""))</f>
        <v/>
      </c>
    </row>
    <row r="89">
      <c r="A89" s="6" t="n"/>
      <c r="B89" s="7" t="n"/>
      <c r="C89" s="6" t="n"/>
      <c r="D89" s="6" t="n"/>
      <c r="E89" s="6" t="n"/>
      <c r="F89" s="6" t="n"/>
      <c r="G89" s="6" t="n"/>
      <c r="H89" s="6" t="n"/>
      <c r="I89" s="7" t="n"/>
      <c r="J89" s="6" t="n"/>
      <c r="K89" s="7" t="n"/>
      <c r="L89" s="8">
        <f>IF(B89="","",IF(ISNUMBER(K89),K89-B89,TODAY()-B89))</f>
        <v/>
      </c>
      <c r="M89" s="8">
        <f>IF(OR(A89="",J89="Closed",NOT(ISNUMBER(I89))),"",IF(TODAY()&gt;I89,"Overdue",""))</f>
        <v/>
      </c>
    </row>
    <row r="90">
      <c r="A90" s="6" t="n"/>
      <c r="B90" s="7" t="n"/>
      <c r="C90" s="6" t="n"/>
      <c r="D90" s="6" t="n"/>
      <c r="E90" s="6" t="n"/>
      <c r="F90" s="6" t="n"/>
      <c r="G90" s="6" t="n"/>
      <c r="H90" s="6" t="n"/>
      <c r="I90" s="7" t="n"/>
      <c r="J90" s="6" t="n"/>
      <c r="K90" s="7" t="n"/>
      <c r="L90" s="8">
        <f>IF(B90="","",IF(ISNUMBER(K90),K90-B90,TODAY()-B90))</f>
        <v/>
      </c>
      <c r="M90" s="8">
        <f>IF(OR(A90="",J90="Closed",NOT(ISNUMBER(I90))),"",IF(TODAY()&gt;I90,"Overdue",""))</f>
        <v/>
      </c>
    </row>
    <row r="91">
      <c r="A91" s="6" t="n"/>
      <c r="B91" s="7" t="n"/>
      <c r="C91" s="6" t="n"/>
      <c r="D91" s="6" t="n"/>
      <c r="E91" s="6" t="n"/>
      <c r="F91" s="6" t="n"/>
      <c r="G91" s="6" t="n"/>
      <c r="H91" s="6" t="n"/>
      <c r="I91" s="7" t="n"/>
      <c r="J91" s="6" t="n"/>
      <c r="K91" s="7" t="n"/>
      <c r="L91" s="8">
        <f>IF(B91="","",IF(ISNUMBER(K91),K91-B91,TODAY()-B91))</f>
        <v/>
      </c>
      <c r="M91" s="8">
        <f>IF(OR(A91="",J91="Closed",NOT(ISNUMBER(I91))),"",IF(TODAY()&gt;I91,"Overdue",""))</f>
        <v/>
      </c>
    </row>
    <row r="92">
      <c r="A92" s="6" t="n"/>
      <c r="B92" s="7" t="n"/>
      <c r="C92" s="6" t="n"/>
      <c r="D92" s="6" t="n"/>
      <c r="E92" s="6" t="n"/>
      <c r="F92" s="6" t="n"/>
      <c r="G92" s="6" t="n"/>
      <c r="H92" s="6" t="n"/>
      <c r="I92" s="7" t="n"/>
      <c r="J92" s="6" t="n"/>
      <c r="K92" s="7" t="n"/>
      <c r="L92" s="8">
        <f>IF(B92="","",IF(ISNUMBER(K92),K92-B92,TODAY()-B92))</f>
        <v/>
      </c>
      <c r="M92" s="8">
        <f>IF(OR(A92="",J92="Closed",NOT(ISNUMBER(I92))),"",IF(TODAY()&gt;I92,"Overdue",""))</f>
        <v/>
      </c>
    </row>
    <row r="93">
      <c r="A93" s="6" t="n"/>
      <c r="B93" s="7" t="n"/>
      <c r="C93" s="6" t="n"/>
      <c r="D93" s="6" t="n"/>
      <c r="E93" s="6" t="n"/>
      <c r="F93" s="6" t="n"/>
      <c r="G93" s="6" t="n"/>
      <c r="H93" s="6" t="n"/>
      <c r="I93" s="7" t="n"/>
      <c r="J93" s="6" t="n"/>
      <c r="K93" s="7" t="n"/>
      <c r="L93" s="8">
        <f>IF(B93="","",IF(ISNUMBER(K93),K93-B93,TODAY()-B93))</f>
        <v/>
      </c>
      <c r="M93" s="8">
        <f>IF(OR(A93="",J93="Closed",NOT(ISNUMBER(I93))),"",IF(TODAY()&gt;I93,"Overdue",""))</f>
        <v/>
      </c>
    </row>
    <row r="94">
      <c r="A94" s="6" t="n"/>
      <c r="B94" s="7" t="n"/>
      <c r="C94" s="6" t="n"/>
      <c r="D94" s="6" t="n"/>
      <c r="E94" s="6" t="n"/>
      <c r="F94" s="6" t="n"/>
      <c r="G94" s="6" t="n"/>
      <c r="H94" s="6" t="n"/>
      <c r="I94" s="7" t="n"/>
      <c r="J94" s="6" t="n"/>
      <c r="K94" s="7" t="n"/>
      <c r="L94" s="8">
        <f>IF(B94="","",IF(ISNUMBER(K94),K94-B94,TODAY()-B94))</f>
        <v/>
      </c>
      <c r="M94" s="8">
        <f>IF(OR(A94="",J94="Closed",NOT(ISNUMBER(I94))),"",IF(TODAY()&gt;I94,"Overdue",""))</f>
        <v/>
      </c>
    </row>
    <row r="95">
      <c r="A95" s="6" t="n"/>
      <c r="B95" s="7" t="n"/>
      <c r="C95" s="6" t="n"/>
      <c r="D95" s="6" t="n"/>
      <c r="E95" s="6" t="n"/>
      <c r="F95" s="6" t="n"/>
      <c r="G95" s="6" t="n"/>
      <c r="H95" s="6" t="n"/>
      <c r="I95" s="7" t="n"/>
      <c r="J95" s="6" t="n"/>
      <c r="K95" s="7" t="n"/>
      <c r="L95" s="8">
        <f>IF(B95="","",IF(ISNUMBER(K95),K95-B95,TODAY()-B95))</f>
        <v/>
      </c>
      <c r="M95" s="8">
        <f>IF(OR(A95="",J95="Closed",NOT(ISNUMBER(I95))),"",IF(TODAY()&gt;I95,"Overdue",""))</f>
        <v/>
      </c>
    </row>
    <row r="96">
      <c r="A96" s="6" t="n"/>
      <c r="B96" s="7" t="n"/>
      <c r="C96" s="6" t="n"/>
      <c r="D96" s="6" t="n"/>
      <c r="E96" s="6" t="n"/>
      <c r="F96" s="6" t="n"/>
      <c r="G96" s="6" t="n"/>
      <c r="H96" s="6" t="n"/>
      <c r="I96" s="7" t="n"/>
      <c r="J96" s="6" t="n"/>
      <c r="K96" s="7" t="n"/>
      <c r="L96" s="8">
        <f>IF(B96="","",IF(ISNUMBER(K96),K96-B96,TODAY()-B96))</f>
        <v/>
      </c>
      <c r="M96" s="8">
        <f>IF(OR(A96="",J96="Closed",NOT(ISNUMBER(I96))),"",IF(TODAY()&gt;I96,"Overdue",""))</f>
        <v/>
      </c>
    </row>
    <row r="97">
      <c r="A97" s="6" t="n"/>
      <c r="B97" s="7" t="n"/>
      <c r="C97" s="6" t="n"/>
      <c r="D97" s="6" t="n"/>
      <c r="E97" s="6" t="n"/>
      <c r="F97" s="6" t="n"/>
      <c r="G97" s="6" t="n"/>
      <c r="H97" s="6" t="n"/>
      <c r="I97" s="7" t="n"/>
      <c r="J97" s="6" t="n"/>
      <c r="K97" s="7" t="n"/>
      <c r="L97" s="8">
        <f>IF(B97="","",IF(ISNUMBER(K97),K97-B97,TODAY()-B97))</f>
        <v/>
      </c>
      <c r="M97" s="8">
        <f>IF(OR(A97="",J97="Closed",NOT(ISNUMBER(I97))),"",IF(TODAY()&gt;I97,"Overdue",""))</f>
        <v/>
      </c>
    </row>
    <row r="98">
      <c r="A98" s="6" t="n"/>
      <c r="B98" s="7" t="n"/>
      <c r="C98" s="6" t="n"/>
      <c r="D98" s="6" t="n"/>
      <c r="E98" s="6" t="n"/>
      <c r="F98" s="6" t="n"/>
      <c r="G98" s="6" t="n"/>
      <c r="H98" s="6" t="n"/>
      <c r="I98" s="7" t="n"/>
      <c r="J98" s="6" t="n"/>
      <c r="K98" s="7" t="n"/>
      <c r="L98" s="8">
        <f>IF(B98="","",IF(ISNUMBER(K98),K98-B98,TODAY()-B98))</f>
        <v/>
      </c>
      <c r="M98" s="8">
        <f>IF(OR(A98="",J98="Closed",NOT(ISNUMBER(I98))),"",IF(TODAY()&gt;I98,"Overdue",""))</f>
        <v/>
      </c>
    </row>
    <row r="99">
      <c r="A99" s="6" t="n"/>
      <c r="B99" s="7" t="n"/>
      <c r="C99" s="6" t="n"/>
      <c r="D99" s="6" t="n"/>
      <c r="E99" s="6" t="n"/>
      <c r="F99" s="6" t="n"/>
      <c r="G99" s="6" t="n"/>
      <c r="H99" s="6" t="n"/>
      <c r="I99" s="7" t="n"/>
      <c r="J99" s="6" t="n"/>
      <c r="K99" s="7" t="n"/>
      <c r="L99" s="8">
        <f>IF(B99="","",IF(ISNUMBER(K99),K99-B99,TODAY()-B99))</f>
        <v/>
      </c>
      <c r="M99" s="8">
        <f>IF(OR(A99="",J99="Closed",NOT(ISNUMBER(I99))),"",IF(TODAY()&gt;I99,"Overdue",""))</f>
        <v/>
      </c>
    </row>
    <row r="100">
      <c r="A100" s="6" t="n"/>
      <c r="B100" s="7" t="n"/>
      <c r="C100" s="6" t="n"/>
      <c r="D100" s="6" t="n"/>
      <c r="E100" s="6" t="n"/>
      <c r="F100" s="6" t="n"/>
      <c r="G100" s="6" t="n"/>
      <c r="H100" s="6" t="n"/>
      <c r="I100" s="7" t="n"/>
      <c r="J100" s="6" t="n"/>
      <c r="K100" s="7" t="n"/>
      <c r="L100" s="8">
        <f>IF(B100="","",IF(ISNUMBER(K100),K100-B100,TODAY()-B100))</f>
        <v/>
      </c>
      <c r="M100" s="8">
        <f>IF(OR(A100="",J100="Closed",NOT(ISNUMBER(I100))),"",IF(TODAY()&gt;I100,"Overdue",""))</f>
        <v/>
      </c>
    </row>
    <row r="101">
      <c r="A101" s="6" t="n"/>
      <c r="B101" s="7" t="n"/>
      <c r="C101" s="6" t="n"/>
      <c r="D101" s="6" t="n"/>
      <c r="E101" s="6" t="n"/>
      <c r="F101" s="6" t="n"/>
      <c r="G101" s="6" t="n"/>
      <c r="H101" s="6" t="n"/>
      <c r="I101" s="7" t="n"/>
      <c r="J101" s="6" t="n"/>
      <c r="K101" s="7" t="n"/>
      <c r="L101" s="8">
        <f>IF(B101="","",IF(ISNUMBER(K101),K101-B101,TODAY()-B101))</f>
        <v/>
      </c>
      <c r="M101" s="8">
        <f>IF(OR(A101="",J101="Closed",NOT(ISNUMBER(I101))),"",IF(TODAY()&gt;I101,"Overdue",""))</f>
        <v/>
      </c>
    </row>
    <row r="102">
      <c r="A102" s="6" t="n"/>
      <c r="B102" s="7" t="n"/>
      <c r="C102" s="6" t="n"/>
      <c r="D102" s="6" t="n"/>
      <c r="E102" s="6" t="n"/>
      <c r="F102" s="6" t="n"/>
      <c r="G102" s="6" t="n"/>
      <c r="H102" s="6" t="n"/>
      <c r="I102" s="7" t="n"/>
      <c r="J102" s="6" t="n"/>
      <c r="K102" s="7" t="n"/>
      <c r="L102" s="8">
        <f>IF(B102="","",IF(ISNUMBER(K102),K102-B102,TODAY()-B102))</f>
        <v/>
      </c>
      <c r="M102" s="8">
        <f>IF(OR(A102="",J102="Closed",NOT(ISNUMBER(I102))),"",IF(TODAY()&gt;I102,"Overdue",""))</f>
        <v/>
      </c>
    </row>
    <row r="103">
      <c r="A103" s="6" t="n"/>
      <c r="B103" s="7" t="n"/>
      <c r="C103" s="6" t="n"/>
      <c r="D103" s="6" t="n"/>
      <c r="E103" s="6" t="n"/>
      <c r="F103" s="6" t="n"/>
      <c r="G103" s="6" t="n"/>
      <c r="H103" s="6" t="n"/>
      <c r="I103" s="7" t="n"/>
      <c r="J103" s="6" t="n"/>
      <c r="K103" s="7" t="n"/>
      <c r="L103" s="8">
        <f>IF(B103="","",IF(ISNUMBER(K103),K103-B103,TODAY()-B103))</f>
        <v/>
      </c>
      <c r="M103" s="8">
        <f>IF(OR(A103="",J103="Closed",NOT(ISNUMBER(I103))),"",IF(TODAY()&gt;I103,"Overdue",""))</f>
        <v/>
      </c>
    </row>
    <row r="104">
      <c r="A104" s="6" t="n"/>
      <c r="B104" s="7" t="n"/>
      <c r="C104" s="6" t="n"/>
      <c r="D104" s="6" t="n"/>
      <c r="E104" s="6" t="n"/>
      <c r="F104" s="6" t="n"/>
      <c r="G104" s="6" t="n"/>
      <c r="H104" s="6" t="n"/>
      <c r="I104" s="7" t="n"/>
      <c r="J104" s="6" t="n"/>
      <c r="K104" s="7" t="n"/>
      <c r="L104" s="8">
        <f>IF(B104="","",IF(ISNUMBER(K104),K104-B104,TODAY()-B104))</f>
        <v/>
      </c>
      <c r="M104" s="8">
        <f>IF(OR(A104="",J104="Closed",NOT(ISNUMBER(I104))),"",IF(TODAY()&gt;I104,"Overdue",""))</f>
        <v/>
      </c>
    </row>
    <row r="105">
      <c r="A105" s="6" t="n"/>
      <c r="B105" s="7" t="n"/>
      <c r="C105" s="6" t="n"/>
      <c r="D105" s="6" t="n"/>
      <c r="E105" s="6" t="n"/>
      <c r="F105" s="6" t="n"/>
      <c r="G105" s="6" t="n"/>
      <c r="H105" s="6" t="n"/>
      <c r="I105" s="7" t="n"/>
      <c r="J105" s="6" t="n"/>
      <c r="K105" s="7" t="n"/>
      <c r="L105" s="8">
        <f>IF(B105="","",IF(ISNUMBER(K105),K105-B105,TODAY()-B105))</f>
        <v/>
      </c>
      <c r="M105" s="8">
        <f>IF(OR(A105="",J105="Closed",NOT(ISNUMBER(I105))),"",IF(TODAY()&gt;I105,"Overdue",""))</f>
        <v/>
      </c>
    </row>
    <row r="106">
      <c r="A106" s="6" t="n"/>
      <c r="B106" s="7" t="n"/>
      <c r="C106" s="6" t="n"/>
      <c r="D106" s="6" t="n"/>
      <c r="E106" s="6" t="n"/>
      <c r="F106" s="6" t="n"/>
      <c r="G106" s="6" t="n"/>
      <c r="H106" s="6" t="n"/>
      <c r="I106" s="7" t="n"/>
      <c r="J106" s="6" t="n"/>
      <c r="K106" s="7" t="n"/>
      <c r="L106" s="8">
        <f>IF(B106="","",IF(ISNUMBER(K106),K106-B106,TODAY()-B106))</f>
        <v/>
      </c>
      <c r="M106" s="8">
        <f>IF(OR(A106="",J106="Closed",NOT(ISNUMBER(I106))),"",IF(TODAY()&gt;I106,"Overdue",""))</f>
        <v/>
      </c>
    </row>
    <row r="107">
      <c r="A107" s="6" t="n"/>
      <c r="B107" s="7" t="n"/>
      <c r="C107" s="6" t="n"/>
      <c r="D107" s="6" t="n"/>
      <c r="E107" s="6" t="n"/>
      <c r="F107" s="6" t="n"/>
      <c r="G107" s="6" t="n"/>
      <c r="H107" s="6" t="n"/>
      <c r="I107" s="7" t="n"/>
      <c r="J107" s="6" t="n"/>
      <c r="K107" s="7" t="n"/>
      <c r="L107" s="8">
        <f>IF(B107="","",IF(ISNUMBER(K107),K107-B107,TODAY()-B107))</f>
        <v/>
      </c>
      <c r="M107" s="8">
        <f>IF(OR(A107="",J107="Closed",NOT(ISNUMBER(I107))),"",IF(TODAY()&gt;I107,"Overdue",""))</f>
        <v/>
      </c>
    </row>
    <row r="108">
      <c r="A108" s="6" t="n"/>
      <c r="B108" s="7" t="n"/>
      <c r="C108" s="6" t="n"/>
      <c r="D108" s="6" t="n"/>
      <c r="E108" s="6" t="n"/>
      <c r="F108" s="6" t="n"/>
      <c r="G108" s="6" t="n"/>
      <c r="H108" s="6" t="n"/>
      <c r="I108" s="7" t="n"/>
      <c r="J108" s="6" t="n"/>
      <c r="K108" s="7" t="n"/>
      <c r="L108" s="8">
        <f>IF(B108="","",IF(ISNUMBER(K108),K108-B108,TODAY()-B108))</f>
        <v/>
      </c>
      <c r="M108" s="8">
        <f>IF(OR(A108="",J108="Closed",NOT(ISNUMBER(I108))),"",IF(TODAY()&gt;I108,"Overdue",""))</f>
        <v/>
      </c>
    </row>
    <row r="109">
      <c r="A109" s="6" t="n"/>
      <c r="B109" s="7" t="n"/>
      <c r="C109" s="6" t="n"/>
      <c r="D109" s="6" t="n"/>
      <c r="E109" s="6" t="n"/>
      <c r="F109" s="6" t="n"/>
      <c r="G109" s="6" t="n"/>
      <c r="H109" s="6" t="n"/>
      <c r="I109" s="7" t="n"/>
      <c r="J109" s="6" t="n"/>
      <c r="K109" s="7" t="n"/>
      <c r="L109" s="8">
        <f>IF(B109="","",IF(ISNUMBER(K109),K109-B109,TODAY()-B109))</f>
        <v/>
      </c>
      <c r="M109" s="8">
        <f>IF(OR(A109="",J109="Closed",NOT(ISNUMBER(I109))),"",IF(TODAY()&gt;I109,"Overdue",""))</f>
        <v/>
      </c>
    </row>
    <row r="110">
      <c r="A110" s="6" t="n"/>
      <c r="B110" s="7" t="n"/>
      <c r="C110" s="6" t="n"/>
      <c r="D110" s="6" t="n"/>
      <c r="E110" s="6" t="n"/>
      <c r="F110" s="6" t="n"/>
      <c r="G110" s="6" t="n"/>
      <c r="H110" s="6" t="n"/>
      <c r="I110" s="7" t="n"/>
      <c r="J110" s="6" t="n"/>
      <c r="K110" s="7" t="n"/>
      <c r="L110" s="8">
        <f>IF(B110="","",IF(ISNUMBER(K110),K110-B110,TODAY()-B110))</f>
        <v/>
      </c>
      <c r="M110" s="8">
        <f>IF(OR(A110="",J110="Closed",NOT(ISNUMBER(I110))),"",IF(TODAY()&gt;I110,"Overdue",""))</f>
        <v/>
      </c>
    </row>
    <row r="111">
      <c r="A111" s="6" t="n"/>
      <c r="B111" s="7" t="n"/>
      <c r="C111" s="6" t="n"/>
      <c r="D111" s="6" t="n"/>
      <c r="E111" s="6" t="n"/>
      <c r="F111" s="6" t="n"/>
      <c r="G111" s="6" t="n"/>
      <c r="H111" s="6" t="n"/>
      <c r="I111" s="7" t="n"/>
      <c r="J111" s="6" t="n"/>
      <c r="K111" s="7" t="n"/>
      <c r="L111" s="8">
        <f>IF(B111="","",IF(ISNUMBER(K111),K111-B111,TODAY()-B111))</f>
        <v/>
      </c>
      <c r="M111" s="8">
        <f>IF(OR(A111="",J111="Closed",NOT(ISNUMBER(I111))),"",IF(TODAY()&gt;I111,"Overdue",""))</f>
        <v/>
      </c>
    </row>
    <row r="112">
      <c r="A112" s="6" t="n"/>
      <c r="B112" s="7" t="n"/>
      <c r="C112" s="6" t="n"/>
      <c r="D112" s="6" t="n"/>
      <c r="E112" s="6" t="n"/>
      <c r="F112" s="6" t="n"/>
      <c r="G112" s="6" t="n"/>
      <c r="H112" s="6" t="n"/>
      <c r="I112" s="7" t="n"/>
      <c r="J112" s="6" t="n"/>
      <c r="K112" s="7" t="n"/>
      <c r="L112" s="8">
        <f>IF(B112="","",IF(ISNUMBER(K112),K112-B112,TODAY()-B112))</f>
        <v/>
      </c>
      <c r="M112" s="8">
        <f>IF(OR(A112="",J112="Closed",NOT(ISNUMBER(I112))),"",IF(TODAY()&gt;I112,"Overdue",""))</f>
        <v/>
      </c>
    </row>
    <row r="113">
      <c r="A113" s="6" t="n"/>
      <c r="B113" s="7" t="n"/>
      <c r="C113" s="6" t="n"/>
      <c r="D113" s="6" t="n"/>
      <c r="E113" s="6" t="n"/>
      <c r="F113" s="6" t="n"/>
      <c r="G113" s="6" t="n"/>
      <c r="H113" s="6" t="n"/>
      <c r="I113" s="7" t="n"/>
      <c r="J113" s="6" t="n"/>
      <c r="K113" s="7" t="n"/>
      <c r="L113" s="8">
        <f>IF(B113="","",IF(ISNUMBER(K113),K113-B113,TODAY()-B113))</f>
        <v/>
      </c>
      <c r="M113" s="8">
        <f>IF(OR(A113="",J113="Closed",NOT(ISNUMBER(I113))),"",IF(TODAY()&gt;I113,"Overdue",""))</f>
        <v/>
      </c>
    </row>
    <row r="114">
      <c r="A114" s="6" t="n"/>
      <c r="B114" s="7" t="n"/>
      <c r="C114" s="6" t="n"/>
      <c r="D114" s="6" t="n"/>
      <c r="E114" s="6" t="n"/>
      <c r="F114" s="6" t="n"/>
      <c r="G114" s="6" t="n"/>
      <c r="H114" s="6" t="n"/>
      <c r="I114" s="7" t="n"/>
      <c r="J114" s="6" t="n"/>
      <c r="K114" s="7" t="n"/>
      <c r="L114" s="8">
        <f>IF(B114="","",IF(ISNUMBER(K114),K114-B114,TODAY()-B114))</f>
        <v/>
      </c>
      <c r="M114" s="8">
        <f>IF(OR(A114="",J114="Closed",NOT(ISNUMBER(I114))),"",IF(TODAY()&gt;I114,"Overdue",""))</f>
        <v/>
      </c>
    </row>
    <row r="115">
      <c r="A115" s="6" t="n"/>
      <c r="B115" s="7" t="n"/>
      <c r="C115" s="6" t="n"/>
      <c r="D115" s="6" t="n"/>
      <c r="E115" s="6" t="n"/>
      <c r="F115" s="6" t="n"/>
      <c r="G115" s="6" t="n"/>
      <c r="H115" s="6" t="n"/>
      <c r="I115" s="7" t="n"/>
      <c r="J115" s="6" t="n"/>
      <c r="K115" s="7" t="n"/>
      <c r="L115" s="8">
        <f>IF(B115="","",IF(ISNUMBER(K115),K115-B115,TODAY()-B115))</f>
        <v/>
      </c>
      <c r="M115" s="8">
        <f>IF(OR(A115="",J115="Closed",NOT(ISNUMBER(I115))),"",IF(TODAY()&gt;I115,"Overdue",""))</f>
        <v/>
      </c>
    </row>
    <row r="116">
      <c r="A116" s="6" t="n"/>
      <c r="B116" s="7" t="n"/>
      <c r="C116" s="6" t="n"/>
      <c r="D116" s="6" t="n"/>
      <c r="E116" s="6" t="n"/>
      <c r="F116" s="6" t="n"/>
      <c r="G116" s="6" t="n"/>
      <c r="H116" s="6" t="n"/>
      <c r="I116" s="7" t="n"/>
      <c r="J116" s="6" t="n"/>
      <c r="K116" s="7" t="n"/>
      <c r="L116" s="8">
        <f>IF(B116="","",IF(ISNUMBER(K116),K116-B116,TODAY()-B116))</f>
        <v/>
      </c>
      <c r="M116" s="8">
        <f>IF(OR(A116="",J116="Closed",NOT(ISNUMBER(I116))),"",IF(TODAY()&gt;I116,"Overdue",""))</f>
        <v/>
      </c>
    </row>
    <row r="117">
      <c r="A117" s="6" t="n"/>
      <c r="B117" s="7" t="n"/>
      <c r="C117" s="6" t="n"/>
      <c r="D117" s="6" t="n"/>
      <c r="E117" s="6" t="n"/>
      <c r="F117" s="6" t="n"/>
      <c r="G117" s="6" t="n"/>
      <c r="H117" s="6" t="n"/>
      <c r="I117" s="7" t="n"/>
      <c r="J117" s="6" t="n"/>
      <c r="K117" s="7" t="n"/>
      <c r="L117" s="8">
        <f>IF(B117="","",IF(ISNUMBER(K117),K117-B117,TODAY()-B117))</f>
        <v/>
      </c>
      <c r="M117" s="8">
        <f>IF(OR(A117="",J117="Closed",NOT(ISNUMBER(I117))),"",IF(TODAY()&gt;I117,"Overdue",""))</f>
        <v/>
      </c>
    </row>
    <row r="118">
      <c r="A118" s="6" t="n"/>
      <c r="B118" s="7" t="n"/>
      <c r="C118" s="6" t="n"/>
      <c r="D118" s="6" t="n"/>
      <c r="E118" s="6" t="n"/>
      <c r="F118" s="6" t="n"/>
      <c r="G118" s="6" t="n"/>
      <c r="H118" s="6" t="n"/>
      <c r="I118" s="7" t="n"/>
      <c r="J118" s="6" t="n"/>
      <c r="K118" s="7" t="n"/>
      <c r="L118" s="8">
        <f>IF(B118="","",IF(ISNUMBER(K118),K118-B118,TODAY()-B118))</f>
        <v/>
      </c>
      <c r="M118" s="8">
        <f>IF(OR(A118="",J118="Closed",NOT(ISNUMBER(I118))),"",IF(TODAY()&gt;I118,"Overdue",""))</f>
        <v/>
      </c>
    </row>
    <row r="119">
      <c r="A119" s="6" t="n"/>
      <c r="B119" s="7" t="n"/>
      <c r="C119" s="6" t="n"/>
      <c r="D119" s="6" t="n"/>
      <c r="E119" s="6" t="n"/>
      <c r="F119" s="6" t="n"/>
      <c r="G119" s="6" t="n"/>
      <c r="H119" s="6" t="n"/>
      <c r="I119" s="7" t="n"/>
      <c r="J119" s="6" t="n"/>
      <c r="K119" s="7" t="n"/>
      <c r="L119" s="8">
        <f>IF(B119="","",IF(ISNUMBER(K119),K119-B119,TODAY()-B119))</f>
        <v/>
      </c>
      <c r="M119" s="8">
        <f>IF(OR(A119="",J119="Closed",NOT(ISNUMBER(I119))),"",IF(TODAY()&gt;I119,"Overdue",""))</f>
        <v/>
      </c>
    </row>
    <row r="120">
      <c r="A120" s="6" t="n"/>
      <c r="B120" s="7" t="n"/>
      <c r="C120" s="6" t="n"/>
      <c r="D120" s="6" t="n"/>
      <c r="E120" s="6" t="n"/>
      <c r="F120" s="6" t="n"/>
      <c r="G120" s="6" t="n"/>
      <c r="H120" s="6" t="n"/>
      <c r="I120" s="7" t="n"/>
      <c r="J120" s="6" t="n"/>
      <c r="K120" s="7" t="n"/>
      <c r="L120" s="8">
        <f>IF(B120="","",IF(ISNUMBER(K120),K120-B120,TODAY()-B120))</f>
        <v/>
      </c>
      <c r="M120" s="8">
        <f>IF(OR(A120="",J120="Closed",NOT(ISNUMBER(I120))),"",IF(TODAY()&gt;I120,"Overdue",""))</f>
        <v/>
      </c>
    </row>
    <row r="121">
      <c r="A121" s="6" t="n"/>
      <c r="B121" s="7" t="n"/>
      <c r="C121" s="6" t="n"/>
      <c r="D121" s="6" t="n"/>
      <c r="E121" s="6" t="n"/>
      <c r="F121" s="6" t="n"/>
      <c r="G121" s="6" t="n"/>
      <c r="H121" s="6" t="n"/>
      <c r="I121" s="7" t="n"/>
      <c r="J121" s="6" t="n"/>
      <c r="K121" s="7" t="n"/>
      <c r="L121" s="8">
        <f>IF(B121="","",IF(ISNUMBER(K121),K121-B121,TODAY()-B121))</f>
        <v/>
      </c>
      <c r="M121" s="8">
        <f>IF(OR(A121="",J121="Closed",NOT(ISNUMBER(I121))),"",IF(TODAY()&gt;I121,"Overdue",""))</f>
        <v/>
      </c>
    </row>
    <row r="122">
      <c r="A122" s="6" t="n"/>
      <c r="B122" s="7" t="n"/>
      <c r="C122" s="6" t="n"/>
      <c r="D122" s="6" t="n"/>
      <c r="E122" s="6" t="n"/>
      <c r="F122" s="6" t="n"/>
      <c r="G122" s="6" t="n"/>
      <c r="H122" s="6" t="n"/>
      <c r="I122" s="7" t="n"/>
      <c r="J122" s="6" t="n"/>
      <c r="K122" s="7" t="n"/>
      <c r="L122" s="8">
        <f>IF(B122="","",IF(ISNUMBER(K122),K122-B122,TODAY()-B122))</f>
        <v/>
      </c>
      <c r="M122" s="8">
        <f>IF(OR(A122="",J122="Closed",NOT(ISNUMBER(I122))),"",IF(TODAY()&gt;I122,"Overdue",""))</f>
        <v/>
      </c>
    </row>
    <row r="123">
      <c r="A123" s="6" t="n"/>
      <c r="B123" s="7" t="n"/>
      <c r="C123" s="6" t="n"/>
      <c r="D123" s="6" t="n"/>
      <c r="E123" s="6" t="n"/>
      <c r="F123" s="6" t="n"/>
      <c r="G123" s="6" t="n"/>
      <c r="H123" s="6" t="n"/>
      <c r="I123" s="7" t="n"/>
      <c r="J123" s="6" t="n"/>
      <c r="K123" s="7" t="n"/>
      <c r="L123" s="8">
        <f>IF(B123="","",IF(ISNUMBER(K123),K123-B123,TODAY()-B123))</f>
        <v/>
      </c>
      <c r="M123" s="8">
        <f>IF(OR(A123="",J123="Closed",NOT(ISNUMBER(I123))),"",IF(TODAY()&gt;I123,"Overdue",""))</f>
        <v/>
      </c>
    </row>
    <row r="124">
      <c r="A124" s="6" t="n"/>
      <c r="B124" s="7" t="n"/>
      <c r="C124" s="6" t="n"/>
      <c r="D124" s="6" t="n"/>
      <c r="E124" s="6" t="n"/>
      <c r="F124" s="6" t="n"/>
      <c r="G124" s="6" t="n"/>
      <c r="H124" s="6" t="n"/>
      <c r="I124" s="7" t="n"/>
      <c r="J124" s="6" t="n"/>
      <c r="K124" s="7" t="n"/>
      <c r="L124" s="8">
        <f>IF(B124="","",IF(ISNUMBER(K124),K124-B124,TODAY()-B124))</f>
        <v/>
      </c>
      <c r="M124" s="8">
        <f>IF(OR(A124="",J124="Closed",NOT(ISNUMBER(I124))),"",IF(TODAY()&gt;I124,"Overdue",""))</f>
        <v/>
      </c>
    </row>
    <row r="125">
      <c r="A125" s="6" t="n"/>
      <c r="B125" s="7" t="n"/>
      <c r="C125" s="6" t="n"/>
      <c r="D125" s="6" t="n"/>
      <c r="E125" s="6" t="n"/>
      <c r="F125" s="6" t="n"/>
      <c r="G125" s="6" t="n"/>
      <c r="H125" s="6" t="n"/>
      <c r="I125" s="7" t="n"/>
      <c r="J125" s="6" t="n"/>
      <c r="K125" s="7" t="n"/>
      <c r="L125" s="8">
        <f>IF(B125="","",IF(ISNUMBER(K125),K125-B125,TODAY()-B125))</f>
        <v/>
      </c>
      <c r="M125" s="8">
        <f>IF(OR(A125="",J125="Closed",NOT(ISNUMBER(I125))),"",IF(TODAY()&gt;I125,"Overdue",""))</f>
        <v/>
      </c>
    </row>
    <row r="126">
      <c r="A126" s="6" t="n"/>
      <c r="B126" s="7" t="n"/>
      <c r="C126" s="6" t="n"/>
      <c r="D126" s="6" t="n"/>
      <c r="E126" s="6" t="n"/>
      <c r="F126" s="6" t="n"/>
      <c r="G126" s="6" t="n"/>
      <c r="H126" s="6" t="n"/>
      <c r="I126" s="7" t="n"/>
      <c r="J126" s="6" t="n"/>
      <c r="K126" s="7" t="n"/>
      <c r="L126" s="8">
        <f>IF(B126="","",IF(ISNUMBER(K126),K126-B126,TODAY()-B126))</f>
        <v/>
      </c>
      <c r="M126" s="8">
        <f>IF(OR(A126="",J126="Closed",NOT(ISNUMBER(I126))),"",IF(TODAY()&gt;I126,"Overdue",""))</f>
        <v/>
      </c>
    </row>
    <row r="127">
      <c r="A127" s="6" t="n"/>
      <c r="B127" s="7" t="n"/>
      <c r="C127" s="6" t="n"/>
      <c r="D127" s="6" t="n"/>
      <c r="E127" s="6" t="n"/>
      <c r="F127" s="6" t="n"/>
      <c r="G127" s="6" t="n"/>
      <c r="H127" s="6" t="n"/>
      <c r="I127" s="7" t="n"/>
      <c r="J127" s="6" t="n"/>
      <c r="K127" s="7" t="n"/>
      <c r="L127" s="8">
        <f>IF(B127="","",IF(ISNUMBER(K127),K127-B127,TODAY()-B127))</f>
        <v/>
      </c>
      <c r="M127" s="8">
        <f>IF(OR(A127="",J127="Closed",NOT(ISNUMBER(I127))),"",IF(TODAY()&gt;I127,"Overdue",""))</f>
        <v/>
      </c>
    </row>
    <row r="128">
      <c r="A128" s="6" t="n"/>
      <c r="B128" s="7" t="n"/>
      <c r="C128" s="6" t="n"/>
      <c r="D128" s="6" t="n"/>
      <c r="E128" s="6" t="n"/>
      <c r="F128" s="6" t="n"/>
      <c r="G128" s="6" t="n"/>
      <c r="H128" s="6" t="n"/>
      <c r="I128" s="7" t="n"/>
      <c r="J128" s="6" t="n"/>
      <c r="K128" s="7" t="n"/>
      <c r="L128" s="8">
        <f>IF(B128="","",IF(ISNUMBER(K128),K128-B128,TODAY()-B128))</f>
        <v/>
      </c>
      <c r="M128" s="8">
        <f>IF(OR(A128="",J128="Closed",NOT(ISNUMBER(I128))),"",IF(TODAY()&gt;I128,"Overdue",""))</f>
        <v/>
      </c>
    </row>
    <row r="129">
      <c r="A129" s="6" t="n"/>
      <c r="B129" s="7" t="n"/>
      <c r="C129" s="6" t="n"/>
      <c r="D129" s="6" t="n"/>
      <c r="E129" s="6" t="n"/>
      <c r="F129" s="6" t="n"/>
      <c r="G129" s="6" t="n"/>
      <c r="H129" s="6" t="n"/>
      <c r="I129" s="7" t="n"/>
      <c r="J129" s="6" t="n"/>
      <c r="K129" s="7" t="n"/>
      <c r="L129" s="8">
        <f>IF(B129="","",IF(ISNUMBER(K129),K129-B129,TODAY()-B129))</f>
        <v/>
      </c>
      <c r="M129" s="8">
        <f>IF(OR(A129="",J129="Closed",NOT(ISNUMBER(I129))),"",IF(TODAY()&gt;I129,"Overdue",""))</f>
        <v/>
      </c>
    </row>
    <row r="130">
      <c r="A130" s="6" t="n"/>
      <c r="B130" s="7" t="n"/>
      <c r="C130" s="6" t="n"/>
      <c r="D130" s="6" t="n"/>
      <c r="E130" s="6" t="n"/>
      <c r="F130" s="6" t="n"/>
      <c r="G130" s="6" t="n"/>
      <c r="H130" s="6" t="n"/>
      <c r="I130" s="7" t="n"/>
      <c r="J130" s="6" t="n"/>
      <c r="K130" s="7" t="n"/>
      <c r="L130" s="8">
        <f>IF(B130="","",IF(ISNUMBER(K130),K130-B130,TODAY()-B130))</f>
        <v/>
      </c>
      <c r="M130" s="8">
        <f>IF(OR(A130="",J130="Closed",NOT(ISNUMBER(I130))),"",IF(TODAY()&gt;I130,"Overdue",""))</f>
        <v/>
      </c>
    </row>
    <row r="131">
      <c r="A131" s="6" t="n"/>
      <c r="B131" s="7" t="n"/>
      <c r="C131" s="6" t="n"/>
      <c r="D131" s="6" t="n"/>
      <c r="E131" s="6" t="n"/>
      <c r="F131" s="6" t="n"/>
      <c r="G131" s="6" t="n"/>
      <c r="H131" s="6" t="n"/>
      <c r="I131" s="7" t="n"/>
      <c r="J131" s="6" t="n"/>
      <c r="K131" s="7" t="n"/>
      <c r="L131" s="8">
        <f>IF(B131="","",IF(ISNUMBER(K131),K131-B131,TODAY()-B131))</f>
        <v/>
      </c>
      <c r="M131" s="8">
        <f>IF(OR(A131="",J131="Closed",NOT(ISNUMBER(I131))),"",IF(TODAY()&gt;I131,"Overdue",""))</f>
        <v/>
      </c>
    </row>
    <row r="132">
      <c r="A132" s="6" t="n"/>
      <c r="B132" s="7" t="n"/>
      <c r="C132" s="6" t="n"/>
      <c r="D132" s="6" t="n"/>
      <c r="E132" s="6" t="n"/>
      <c r="F132" s="6" t="n"/>
      <c r="G132" s="6" t="n"/>
      <c r="H132" s="6" t="n"/>
      <c r="I132" s="7" t="n"/>
      <c r="J132" s="6" t="n"/>
      <c r="K132" s="7" t="n"/>
      <c r="L132" s="8">
        <f>IF(B132="","",IF(ISNUMBER(K132),K132-B132,TODAY()-B132))</f>
        <v/>
      </c>
      <c r="M132" s="8">
        <f>IF(OR(A132="",J132="Closed",NOT(ISNUMBER(I132))),"",IF(TODAY()&gt;I132,"Overdue",""))</f>
        <v/>
      </c>
    </row>
    <row r="133">
      <c r="A133" s="6" t="n"/>
      <c r="B133" s="7" t="n"/>
      <c r="C133" s="6" t="n"/>
      <c r="D133" s="6" t="n"/>
      <c r="E133" s="6" t="n"/>
      <c r="F133" s="6" t="n"/>
      <c r="G133" s="6" t="n"/>
      <c r="H133" s="6" t="n"/>
      <c r="I133" s="7" t="n"/>
      <c r="J133" s="6" t="n"/>
      <c r="K133" s="7" t="n"/>
      <c r="L133" s="8">
        <f>IF(B133="","",IF(ISNUMBER(K133),K133-B133,TODAY()-B133))</f>
        <v/>
      </c>
      <c r="M133" s="8">
        <f>IF(OR(A133="",J133="Closed",NOT(ISNUMBER(I133))),"",IF(TODAY()&gt;I133,"Overdue",""))</f>
        <v/>
      </c>
    </row>
    <row r="134">
      <c r="A134" s="6" t="n"/>
      <c r="B134" s="7" t="n"/>
      <c r="C134" s="6" t="n"/>
      <c r="D134" s="6" t="n"/>
      <c r="E134" s="6" t="n"/>
      <c r="F134" s="6" t="n"/>
      <c r="G134" s="6" t="n"/>
      <c r="H134" s="6" t="n"/>
      <c r="I134" s="7" t="n"/>
      <c r="J134" s="6" t="n"/>
      <c r="K134" s="7" t="n"/>
      <c r="L134" s="8">
        <f>IF(B134="","",IF(ISNUMBER(K134),K134-B134,TODAY()-B134))</f>
        <v/>
      </c>
      <c r="M134" s="8">
        <f>IF(OR(A134="",J134="Closed",NOT(ISNUMBER(I134))),"",IF(TODAY()&gt;I134,"Overdue",""))</f>
        <v/>
      </c>
    </row>
    <row r="135">
      <c r="A135" s="6" t="n"/>
      <c r="B135" s="7" t="n"/>
      <c r="C135" s="6" t="n"/>
      <c r="D135" s="6" t="n"/>
      <c r="E135" s="6" t="n"/>
      <c r="F135" s="6" t="n"/>
      <c r="G135" s="6" t="n"/>
      <c r="H135" s="6" t="n"/>
      <c r="I135" s="7" t="n"/>
      <c r="J135" s="6" t="n"/>
      <c r="K135" s="7" t="n"/>
      <c r="L135" s="8">
        <f>IF(B135="","",IF(ISNUMBER(K135),K135-B135,TODAY()-B135))</f>
        <v/>
      </c>
      <c r="M135" s="8">
        <f>IF(OR(A135="",J135="Closed",NOT(ISNUMBER(I135))),"",IF(TODAY()&gt;I135,"Overdue",""))</f>
        <v/>
      </c>
    </row>
    <row r="136">
      <c r="A136" s="6" t="n"/>
      <c r="B136" s="7" t="n"/>
      <c r="C136" s="6" t="n"/>
      <c r="D136" s="6" t="n"/>
      <c r="E136" s="6" t="n"/>
      <c r="F136" s="6" t="n"/>
      <c r="G136" s="6" t="n"/>
      <c r="H136" s="6" t="n"/>
      <c r="I136" s="7" t="n"/>
      <c r="J136" s="6" t="n"/>
      <c r="K136" s="7" t="n"/>
      <c r="L136" s="8">
        <f>IF(B136="","",IF(ISNUMBER(K136),K136-B136,TODAY()-B136))</f>
        <v/>
      </c>
      <c r="M136" s="8">
        <f>IF(OR(A136="",J136="Closed",NOT(ISNUMBER(I136))),"",IF(TODAY()&gt;I136,"Overdue",""))</f>
        <v/>
      </c>
    </row>
    <row r="137">
      <c r="A137" s="6" t="n"/>
      <c r="B137" s="7" t="n"/>
      <c r="C137" s="6" t="n"/>
      <c r="D137" s="6" t="n"/>
      <c r="E137" s="6" t="n"/>
      <c r="F137" s="6" t="n"/>
      <c r="G137" s="6" t="n"/>
      <c r="H137" s="6" t="n"/>
      <c r="I137" s="7" t="n"/>
      <c r="J137" s="6" t="n"/>
      <c r="K137" s="7" t="n"/>
      <c r="L137" s="8">
        <f>IF(B137="","",IF(ISNUMBER(K137),K137-B137,TODAY()-B137))</f>
        <v/>
      </c>
      <c r="M137" s="8">
        <f>IF(OR(A137="",J137="Closed",NOT(ISNUMBER(I137))),"",IF(TODAY()&gt;I137,"Overdue",""))</f>
        <v/>
      </c>
    </row>
    <row r="138">
      <c r="A138" s="6" t="n"/>
      <c r="B138" s="7" t="n"/>
      <c r="C138" s="6" t="n"/>
      <c r="D138" s="6" t="n"/>
      <c r="E138" s="6" t="n"/>
      <c r="F138" s="6" t="n"/>
      <c r="G138" s="6" t="n"/>
      <c r="H138" s="6" t="n"/>
      <c r="I138" s="7" t="n"/>
      <c r="J138" s="6" t="n"/>
      <c r="K138" s="7" t="n"/>
      <c r="L138" s="8">
        <f>IF(B138="","",IF(ISNUMBER(K138),K138-B138,TODAY()-B138))</f>
        <v/>
      </c>
      <c r="M138" s="8">
        <f>IF(OR(A138="",J138="Closed",NOT(ISNUMBER(I138))),"",IF(TODAY()&gt;I138,"Overdue",""))</f>
        <v/>
      </c>
    </row>
    <row r="139">
      <c r="A139" s="6" t="n"/>
      <c r="B139" s="7" t="n"/>
      <c r="C139" s="6" t="n"/>
      <c r="D139" s="6" t="n"/>
      <c r="E139" s="6" t="n"/>
      <c r="F139" s="6" t="n"/>
      <c r="G139" s="6" t="n"/>
      <c r="H139" s="6" t="n"/>
      <c r="I139" s="7" t="n"/>
      <c r="J139" s="6" t="n"/>
      <c r="K139" s="7" t="n"/>
      <c r="L139" s="8">
        <f>IF(B139="","",IF(ISNUMBER(K139),K139-B139,TODAY()-B139))</f>
        <v/>
      </c>
      <c r="M139" s="8">
        <f>IF(OR(A139="",J139="Closed",NOT(ISNUMBER(I139))),"",IF(TODAY()&gt;I139,"Overdue",""))</f>
        <v/>
      </c>
    </row>
    <row r="140">
      <c r="A140" s="6" t="n"/>
      <c r="B140" s="7" t="n"/>
      <c r="C140" s="6" t="n"/>
      <c r="D140" s="6" t="n"/>
      <c r="E140" s="6" t="n"/>
      <c r="F140" s="6" t="n"/>
      <c r="G140" s="6" t="n"/>
      <c r="H140" s="6" t="n"/>
      <c r="I140" s="7" t="n"/>
      <c r="J140" s="6" t="n"/>
      <c r="K140" s="7" t="n"/>
      <c r="L140" s="8">
        <f>IF(B140="","",IF(ISNUMBER(K140),K140-B140,TODAY()-B140))</f>
        <v/>
      </c>
      <c r="M140" s="8">
        <f>IF(OR(A140="",J140="Closed",NOT(ISNUMBER(I140))),"",IF(TODAY()&gt;I140,"Overdue",""))</f>
        <v/>
      </c>
    </row>
    <row r="141">
      <c r="A141" s="6" t="n"/>
      <c r="B141" s="7" t="n"/>
      <c r="C141" s="6" t="n"/>
      <c r="D141" s="6" t="n"/>
      <c r="E141" s="6" t="n"/>
      <c r="F141" s="6" t="n"/>
      <c r="G141" s="6" t="n"/>
      <c r="H141" s="6" t="n"/>
      <c r="I141" s="7" t="n"/>
      <c r="J141" s="6" t="n"/>
      <c r="K141" s="7" t="n"/>
      <c r="L141" s="8">
        <f>IF(B141="","",IF(ISNUMBER(K141),K141-B141,TODAY()-B141))</f>
        <v/>
      </c>
      <c r="M141" s="8">
        <f>IF(OR(A141="",J141="Closed",NOT(ISNUMBER(I141))),"",IF(TODAY()&gt;I141,"Overdue",""))</f>
        <v/>
      </c>
    </row>
    <row r="142">
      <c r="A142" s="6" t="n"/>
      <c r="B142" s="7" t="n"/>
      <c r="C142" s="6" t="n"/>
      <c r="D142" s="6" t="n"/>
      <c r="E142" s="6" t="n"/>
      <c r="F142" s="6" t="n"/>
      <c r="G142" s="6" t="n"/>
      <c r="H142" s="6" t="n"/>
      <c r="I142" s="7" t="n"/>
      <c r="J142" s="6" t="n"/>
      <c r="K142" s="7" t="n"/>
      <c r="L142" s="8">
        <f>IF(B142="","",IF(ISNUMBER(K142),K142-B142,TODAY()-B142))</f>
        <v/>
      </c>
      <c r="M142" s="8">
        <f>IF(OR(A142="",J142="Closed",NOT(ISNUMBER(I142))),"",IF(TODAY()&gt;I142,"Overdue",""))</f>
        <v/>
      </c>
    </row>
    <row r="143">
      <c r="A143" s="6" t="n"/>
      <c r="B143" s="7" t="n"/>
      <c r="C143" s="6" t="n"/>
      <c r="D143" s="6" t="n"/>
      <c r="E143" s="6" t="n"/>
      <c r="F143" s="6" t="n"/>
      <c r="G143" s="6" t="n"/>
      <c r="H143" s="6" t="n"/>
      <c r="I143" s="7" t="n"/>
      <c r="J143" s="6" t="n"/>
      <c r="K143" s="7" t="n"/>
      <c r="L143" s="8">
        <f>IF(B143="","",IF(ISNUMBER(K143),K143-B143,TODAY()-B143))</f>
        <v/>
      </c>
      <c r="M143" s="8">
        <f>IF(OR(A143="",J143="Closed",NOT(ISNUMBER(I143))),"",IF(TODAY()&gt;I143,"Overdue",""))</f>
        <v/>
      </c>
    </row>
    <row r="144">
      <c r="A144" s="6" t="n"/>
      <c r="B144" s="7" t="n"/>
      <c r="C144" s="6" t="n"/>
      <c r="D144" s="6" t="n"/>
      <c r="E144" s="6" t="n"/>
      <c r="F144" s="6" t="n"/>
      <c r="G144" s="6" t="n"/>
      <c r="H144" s="6" t="n"/>
      <c r="I144" s="7" t="n"/>
      <c r="J144" s="6" t="n"/>
      <c r="K144" s="7" t="n"/>
      <c r="L144" s="8">
        <f>IF(B144="","",IF(ISNUMBER(K144),K144-B144,TODAY()-B144))</f>
        <v/>
      </c>
      <c r="M144" s="8">
        <f>IF(OR(A144="",J144="Closed",NOT(ISNUMBER(I144))),"",IF(TODAY()&gt;I144,"Overdue",""))</f>
        <v/>
      </c>
    </row>
    <row r="145">
      <c r="A145" s="6" t="n"/>
      <c r="B145" s="7" t="n"/>
      <c r="C145" s="6" t="n"/>
      <c r="D145" s="6" t="n"/>
      <c r="E145" s="6" t="n"/>
      <c r="F145" s="6" t="n"/>
      <c r="G145" s="6" t="n"/>
      <c r="H145" s="6" t="n"/>
      <c r="I145" s="7" t="n"/>
      <c r="J145" s="6" t="n"/>
      <c r="K145" s="7" t="n"/>
      <c r="L145" s="8">
        <f>IF(B145="","",IF(ISNUMBER(K145),K145-B145,TODAY()-B145))</f>
        <v/>
      </c>
      <c r="M145" s="8">
        <f>IF(OR(A145="",J145="Closed",NOT(ISNUMBER(I145))),"",IF(TODAY()&gt;I145,"Overdue",""))</f>
        <v/>
      </c>
    </row>
    <row r="146">
      <c r="A146" s="6" t="n"/>
      <c r="B146" s="7" t="n"/>
      <c r="C146" s="6" t="n"/>
      <c r="D146" s="6" t="n"/>
      <c r="E146" s="6" t="n"/>
      <c r="F146" s="6" t="n"/>
      <c r="G146" s="6" t="n"/>
      <c r="H146" s="6" t="n"/>
      <c r="I146" s="7" t="n"/>
      <c r="J146" s="6" t="n"/>
      <c r="K146" s="7" t="n"/>
      <c r="L146" s="8">
        <f>IF(B146="","",IF(ISNUMBER(K146),K146-B146,TODAY()-B146))</f>
        <v/>
      </c>
      <c r="M146" s="8">
        <f>IF(OR(A146="",J146="Closed",NOT(ISNUMBER(I146))),"",IF(TODAY()&gt;I146,"Overdue",""))</f>
        <v/>
      </c>
    </row>
    <row r="147">
      <c r="A147" s="6" t="n"/>
      <c r="B147" s="7" t="n"/>
      <c r="C147" s="6" t="n"/>
      <c r="D147" s="6" t="n"/>
      <c r="E147" s="6" t="n"/>
      <c r="F147" s="6" t="n"/>
      <c r="G147" s="6" t="n"/>
      <c r="H147" s="6" t="n"/>
      <c r="I147" s="7" t="n"/>
      <c r="J147" s="6" t="n"/>
      <c r="K147" s="7" t="n"/>
      <c r="L147" s="8">
        <f>IF(B147="","",IF(ISNUMBER(K147),K147-B147,TODAY()-B147))</f>
        <v/>
      </c>
      <c r="M147" s="8">
        <f>IF(OR(A147="",J147="Closed",NOT(ISNUMBER(I147))),"",IF(TODAY()&gt;I147,"Overdue",""))</f>
        <v/>
      </c>
    </row>
    <row r="148">
      <c r="A148" s="6" t="n"/>
      <c r="B148" s="7" t="n"/>
      <c r="C148" s="6" t="n"/>
      <c r="D148" s="6" t="n"/>
      <c r="E148" s="6" t="n"/>
      <c r="F148" s="6" t="n"/>
      <c r="G148" s="6" t="n"/>
      <c r="H148" s="6" t="n"/>
      <c r="I148" s="7" t="n"/>
      <c r="J148" s="6" t="n"/>
      <c r="K148" s="7" t="n"/>
      <c r="L148" s="8">
        <f>IF(B148="","",IF(ISNUMBER(K148),K148-B148,TODAY()-B148))</f>
        <v/>
      </c>
      <c r="M148" s="8">
        <f>IF(OR(A148="",J148="Closed",NOT(ISNUMBER(I148))),"",IF(TODAY()&gt;I148,"Overdue",""))</f>
        <v/>
      </c>
    </row>
    <row r="149">
      <c r="A149" s="6" t="n"/>
      <c r="B149" s="7" t="n"/>
      <c r="C149" s="6" t="n"/>
      <c r="D149" s="6" t="n"/>
      <c r="E149" s="6" t="n"/>
      <c r="F149" s="6" t="n"/>
      <c r="G149" s="6" t="n"/>
      <c r="H149" s="6" t="n"/>
      <c r="I149" s="7" t="n"/>
      <c r="J149" s="6" t="n"/>
      <c r="K149" s="7" t="n"/>
      <c r="L149" s="8">
        <f>IF(B149="","",IF(ISNUMBER(K149),K149-B149,TODAY()-B149))</f>
        <v/>
      </c>
      <c r="M149" s="8">
        <f>IF(OR(A149="",J149="Closed",NOT(ISNUMBER(I149))),"",IF(TODAY()&gt;I149,"Overdue",""))</f>
        <v/>
      </c>
    </row>
    <row r="150">
      <c r="A150" s="6" t="n"/>
      <c r="B150" s="7" t="n"/>
      <c r="C150" s="6" t="n"/>
      <c r="D150" s="6" t="n"/>
      <c r="E150" s="6" t="n"/>
      <c r="F150" s="6" t="n"/>
      <c r="G150" s="6" t="n"/>
      <c r="H150" s="6" t="n"/>
      <c r="I150" s="7" t="n"/>
      <c r="J150" s="6" t="n"/>
      <c r="K150" s="7" t="n"/>
      <c r="L150" s="8">
        <f>IF(B150="","",IF(ISNUMBER(K150),K150-B150,TODAY()-B150))</f>
        <v/>
      </c>
      <c r="M150" s="8">
        <f>IF(OR(A150="",J150="Closed",NOT(ISNUMBER(I150))),"",IF(TODAY()&gt;I150,"Overdue",""))</f>
        <v/>
      </c>
    </row>
    <row r="151">
      <c r="A151" s="6" t="n"/>
      <c r="B151" s="7" t="n"/>
      <c r="C151" s="6" t="n"/>
      <c r="D151" s="6" t="n"/>
      <c r="E151" s="6" t="n"/>
      <c r="F151" s="6" t="n"/>
      <c r="G151" s="6" t="n"/>
      <c r="H151" s="6" t="n"/>
      <c r="I151" s="7" t="n"/>
      <c r="J151" s="6" t="n"/>
      <c r="K151" s="7" t="n"/>
      <c r="L151" s="8">
        <f>IF(B151="","",IF(ISNUMBER(K151),K151-B151,TODAY()-B151))</f>
        <v/>
      </c>
      <c r="M151" s="8">
        <f>IF(OR(A151="",J151="Closed",NOT(ISNUMBER(I151))),"",IF(TODAY()&gt;I151,"Overdue",""))</f>
        <v/>
      </c>
    </row>
    <row r="152">
      <c r="A152" s="6" t="n"/>
      <c r="B152" s="7" t="n"/>
      <c r="C152" s="6" t="n"/>
      <c r="D152" s="6" t="n"/>
      <c r="E152" s="6" t="n"/>
      <c r="F152" s="6" t="n"/>
      <c r="G152" s="6" t="n"/>
      <c r="H152" s="6" t="n"/>
      <c r="I152" s="7" t="n"/>
      <c r="J152" s="6" t="n"/>
      <c r="K152" s="7" t="n"/>
      <c r="L152" s="8">
        <f>IF(B152="","",IF(ISNUMBER(K152),K152-B152,TODAY()-B152))</f>
        <v/>
      </c>
      <c r="M152" s="8">
        <f>IF(OR(A152="",J152="Closed",NOT(ISNUMBER(I152))),"",IF(TODAY()&gt;I152,"Overdue",""))</f>
        <v/>
      </c>
    </row>
    <row r="153">
      <c r="A153" s="6" t="n"/>
      <c r="B153" s="7" t="n"/>
      <c r="C153" s="6" t="n"/>
      <c r="D153" s="6" t="n"/>
      <c r="E153" s="6" t="n"/>
      <c r="F153" s="6" t="n"/>
      <c r="G153" s="6" t="n"/>
      <c r="H153" s="6" t="n"/>
      <c r="I153" s="7" t="n"/>
      <c r="J153" s="6" t="n"/>
      <c r="K153" s="7" t="n"/>
      <c r="L153" s="8">
        <f>IF(B153="","",IF(ISNUMBER(K153),K153-B153,TODAY()-B153))</f>
        <v/>
      </c>
      <c r="M153" s="8">
        <f>IF(OR(A153="",J153="Closed",NOT(ISNUMBER(I153))),"",IF(TODAY()&gt;I153,"Overdue",""))</f>
        <v/>
      </c>
    </row>
    <row r="154">
      <c r="A154" s="6" t="n"/>
      <c r="B154" s="7" t="n"/>
      <c r="C154" s="6" t="n"/>
      <c r="D154" s="6" t="n"/>
      <c r="E154" s="6" t="n"/>
      <c r="F154" s="6" t="n"/>
      <c r="G154" s="6" t="n"/>
      <c r="H154" s="6" t="n"/>
      <c r="I154" s="7" t="n"/>
      <c r="J154" s="6" t="n"/>
      <c r="K154" s="7" t="n"/>
      <c r="L154" s="8">
        <f>IF(B154="","",IF(ISNUMBER(K154),K154-B154,TODAY()-B154))</f>
        <v/>
      </c>
      <c r="M154" s="8">
        <f>IF(OR(A154="",J154="Closed",NOT(ISNUMBER(I154))),"",IF(TODAY()&gt;I154,"Overdue",""))</f>
        <v/>
      </c>
    </row>
    <row r="155">
      <c r="A155" s="6" t="n"/>
      <c r="B155" s="7" t="n"/>
      <c r="C155" s="6" t="n"/>
      <c r="D155" s="6" t="n"/>
      <c r="E155" s="6" t="n"/>
      <c r="F155" s="6" t="n"/>
      <c r="G155" s="6" t="n"/>
      <c r="H155" s="6" t="n"/>
      <c r="I155" s="7" t="n"/>
      <c r="J155" s="6" t="n"/>
      <c r="K155" s="7" t="n"/>
      <c r="L155" s="8">
        <f>IF(B155="","",IF(ISNUMBER(K155),K155-B155,TODAY()-B155))</f>
        <v/>
      </c>
      <c r="M155" s="8">
        <f>IF(OR(A155="",J155="Closed",NOT(ISNUMBER(I155))),"",IF(TODAY()&gt;I155,"Overdue",""))</f>
        <v/>
      </c>
    </row>
    <row r="156">
      <c r="A156" s="6" t="n"/>
      <c r="B156" s="7" t="n"/>
      <c r="C156" s="6" t="n"/>
      <c r="D156" s="6" t="n"/>
      <c r="E156" s="6" t="n"/>
      <c r="F156" s="6" t="n"/>
      <c r="G156" s="6" t="n"/>
      <c r="H156" s="6" t="n"/>
      <c r="I156" s="7" t="n"/>
      <c r="J156" s="6" t="n"/>
      <c r="K156" s="7" t="n"/>
      <c r="L156" s="8">
        <f>IF(B156="","",IF(ISNUMBER(K156),K156-B156,TODAY()-B156))</f>
        <v/>
      </c>
      <c r="M156" s="8">
        <f>IF(OR(A156="",J156="Closed",NOT(ISNUMBER(I156))),"",IF(TODAY()&gt;I156,"Overdue",""))</f>
        <v/>
      </c>
    </row>
    <row r="157">
      <c r="A157" s="6" t="n"/>
      <c r="B157" s="7" t="n"/>
      <c r="C157" s="6" t="n"/>
      <c r="D157" s="6" t="n"/>
      <c r="E157" s="6" t="n"/>
      <c r="F157" s="6" t="n"/>
      <c r="G157" s="6" t="n"/>
      <c r="H157" s="6" t="n"/>
      <c r="I157" s="7" t="n"/>
      <c r="J157" s="6" t="n"/>
      <c r="K157" s="7" t="n"/>
      <c r="L157" s="8">
        <f>IF(B157="","",IF(ISNUMBER(K157),K157-B157,TODAY()-B157))</f>
        <v/>
      </c>
      <c r="M157" s="8">
        <f>IF(OR(A157="",J157="Closed",NOT(ISNUMBER(I157))),"",IF(TODAY()&gt;I157,"Overdue",""))</f>
        <v/>
      </c>
    </row>
    <row r="158">
      <c r="A158" s="6" t="n"/>
      <c r="B158" s="7" t="n"/>
      <c r="C158" s="6" t="n"/>
      <c r="D158" s="6" t="n"/>
      <c r="E158" s="6" t="n"/>
      <c r="F158" s="6" t="n"/>
      <c r="G158" s="6" t="n"/>
      <c r="H158" s="6" t="n"/>
      <c r="I158" s="7" t="n"/>
      <c r="J158" s="6" t="n"/>
      <c r="K158" s="7" t="n"/>
      <c r="L158" s="8">
        <f>IF(B158="","",IF(ISNUMBER(K158),K158-B158,TODAY()-B158))</f>
        <v/>
      </c>
      <c r="M158" s="8">
        <f>IF(OR(A158="",J158="Closed",NOT(ISNUMBER(I158))),"",IF(TODAY()&gt;I158,"Overdue",""))</f>
        <v/>
      </c>
    </row>
    <row r="159">
      <c r="A159" s="6" t="n"/>
      <c r="B159" s="7" t="n"/>
      <c r="C159" s="6" t="n"/>
      <c r="D159" s="6" t="n"/>
      <c r="E159" s="6" t="n"/>
      <c r="F159" s="6" t="n"/>
      <c r="G159" s="6" t="n"/>
      <c r="H159" s="6" t="n"/>
      <c r="I159" s="7" t="n"/>
      <c r="J159" s="6" t="n"/>
      <c r="K159" s="7" t="n"/>
      <c r="L159" s="8">
        <f>IF(B159="","",IF(ISNUMBER(K159),K159-B159,TODAY()-B159))</f>
        <v/>
      </c>
      <c r="M159" s="8">
        <f>IF(OR(A159="",J159="Closed",NOT(ISNUMBER(I159))),"",IF(TODAY()&gt;I159,"Overdue",""))</f>
        <v/>
      </c>
    </row>
    <row r="160">
      <c r="A160" s="6" t="n"/>
      <c r="B160" s="7" t="n"/>
      <c r="C160" s="6" t="n"/>
      <c r="D160" s="6" t="n"/>
      <c r="E160" s="6" t="n"/>
      <c r="F160" s="6" t="n"/>
      <c r="G160" s="6" t="n"/>
      <c r="H160" s="6" t="n"/>
      <c r="I160" s="7" t="n"/>
      <c r="J160" s="6" t="n"/>
      <c r="K160" s="7" t="n"/>
      <c r="L160" s="8">
        <f>IF(B160="","",IF(ISNUMBER(K160),K160-B160,TODAY()-B160))</f>
        <v/>
      </c>
      <c r="M160" s="8">
        <f>IF(OR(A160="",J160="Closed",NOT(ISNUMBER(I160))),"",IF(TODAY()&gt;I160,"Overdue",""))</f>
        <v/>
      </c>
    </row>
    <row r="161">
      <c r="A161" s="6" t="n"/>
      <c r="B161" s="7" t="n"/>
      <c r="C161" s="6" t="n"/>
      <c r="D161" s="6" t="n"/>
      <c r="E161" s="6" t="n"/>
      <c r="F161" s="6" t="n"/>
      <c r="G161" s="6" t="n"/>
      <c r="H161" s="6" t="n"/>
      <c r="I161" s="7" t="n"/>
      <c r="J161" s="6" t="n"/>
      <c r="K161" s="7" t="n"/>
      <c r="L161" s="8">
        <f>IF(B161="","",IF(ISNUMBER(K161),K161-B161,TODAY()-B161))</f>
        <v/>
      </c>
      <c r="M161" s="8">
        <f>IF(OR(A161="",J161="Closed",NOT(ISNUMBER(I161))),"",IF(TODAY()&gt;I161,"Overdue",""))</f>
        <v/>
      </c>
    </row>
    <row r="162">
      <c r="A162" s="6" t="n"/>
      <c r="B162" s="7" t="n"/>
      <c r="C162" s="6" t="n"/>
      <c r="D162" s="6" t="n"/>
      <c r="E162" s="6" t="n"/>
      <c r="F162" s="6" t="n"/>
      <c r="G162" s="6" t="n"/>
      <c r="H162" s="6" t="n"/>
      <c r="I162" s="7" t="n"/>
      <c r="J162" s="6" t="n"/>
      <c r="K162" s="7" t="n"/>
      <c r="L162" s="8">
        <f>IF(B162="","",IF(ISNUMBER(K162),K162-B162,TODAY()-B162))</f>
        <v/>
      </c>
      <c r="M162" s="8">
        <f>IF(OR(A162="",J162="Closed",NOT(ISNUMBER(I162))),"",IF(TODAY()&gt;I162,"Overdue",""))</f>
        <v/>
      </c>
    </row>
    <row r="163">
      <c r="A163" s="6" t="n"/>
      <c r="B163" s="7" t="n"/>
      <c r="C163" s="6" t="n"/>
      <c r="D163" s="6" t="n"/>
      <c r="E163" s="6" t="n"/>
      <c r="F163" s="6" t="n"/>
      <c r="G163" s="6" t="n"/>
      <c r="H163" s="6" t="n"/>
      <c r="I163" s="7" t="n"/>
      <c r="J163" s="6" t="n"/>
      <c r="K163" s="7" t="n"/>
      <c r="L163" s="8">
        <f>IF(B163="","",IF(ISNUMBER(K163),K163-B163,TODAY()-B163))</f>
        <v/>
      </c>
      <c r="M163" s="8">
        <f>IF(OR(A163="",J163="Closed",NOT(ISNUMBER(I163))),"",IF(TODAY()&gt;I163,"Overdue",""))</f>
        <v/>
      </c>
    </row>
    <row r="164">
      <c r="A164" s="6" t="n"/>
      <c r="B164" s="7" t="n"/>
      <c r="C164" s="6" t="n"/>
      <c r="D164" s="6" t="n"/>
      <c r="E164" s="6" t="n"/>
      <c r="F164" s="6" t="n"/>
      <c r="G164" s="6" t="n"/>
      <c r="H164" s="6" t="n"/>
      <c r="I164" s="7" t="n"/>
      <c r="J164" s="6" t="n"/>
      <c r="K164" s="7" t="n"/>
      <c r="L164" s="8">
        <f>IF(B164="","",IF(ISNUMBER(K164),K164-B164,TODAY()-B164))</f>
        <v/>
      </c>
      <c r="M164" s="8">
        <f>IF(OR(A164="",J164="Closed",NOT(ISNUMBER(I164))),"",IF(TODAY()&gt;I164,"Overdue",""))</f>
        <v/>
      </c>
    </row>
    <row r="165">
      <c r="A165" s="6" t="n"/>
      <c r="B165" s="7" t="n"/>
      <c r="C165" s="6" t="n"/>
      <c r="D165" s="6" t="n"/>
      <c r="E165" s="6" t="n"/>
      <c r="F165" s="6" t="n"/>
      <c r="G165" s="6" t="n"/>
      <c r="H165" s="6" t="n"/>
      <c r="I165" s="7" t="n"/>
      <c r="J165" s="6" t="n"/>
      <c r="K165" s="7" t="n"/>
      <c r="L165" s="8">
        <f>IF(B165="","",IF(ISNUMBER(K165),K165-B165,TODAY()-B165))</f>
        <v/>
      </c>
      <c r="M165" s="8">
        <f>IF(OR(A165="",J165="Closed",NOT(ISNUMBER(I165))),"",IF(TODAY()&gt;I165,"Overdue",""))</f>
        <v/>
      </c>
    </row>
    <row r="166">
      <c r="A166" s="6" t="n"/>
      <c r="B166" s="7" t="n"/>
      <c r="C166" s="6" t="n"/>
      <c r="D166" s="6" t="n"/>
      <c r="E166" s="6" t="n"/>
      <c r="F166" s="6" t="n"/>
      <c r="G166" s="6" t="n"/>
      <c r="H166" s="6" t="n"/>
      <c r="I166" s="7" t="n"/>
      <c r="J166" s="6" t="n"/>
      <c r="K166" s="7" t="n"/>
      <c r="L166" s="8">
        <f>IF(B166="","",IF(ISNUMBER(K166),K166-B166,TODAY()-B166))</f>
        <v/>
      </c>
      <c r="M166" s="8">
        <f>IF(OR(A166="",J166="Closed",NOT(ISNUMBER(I166))),"",IF(TODAY()&gt;I166,"Overdue",""))</f>
        <v/>
      </c>
    </row>
    <row r="167">
      <c r="A167" s="6" t="n"/>
      <c r="B167" s="7" t="n"/>
      <c r="C167" s="6" t="n"/>
      <c r="D167" s="6" t="n"/>
      <c r="E167" s="6" t="n"/>
      <c r="F167" s="6" t="n"/>
      <c r="G167" s="6" t="n"/>
      <c r="H167" s="6" t="n"/>
      <c r="I167" s="7" t="n"/>
      <c r="J167" s="6" t="n"/>
      <c r="K167" s="7" t="n"/>
      <c r="L167" s="8">
        <f>IF(B167="","",IF(ISNUMBER(K167),K167-B167,TODAY()-B167))</f>
        <v/>
      </c>
      <c r="M167" s="8">
        <f>IF(OR(A167="",J167="Closed",NOT(ISNUMBER(I167))),"",IF(TODAY()&gt;I167,"Overdue",""))</f>
        <v/>
      </c>
    </row>
    <row r="168">
      <c r="A168" s="6" t="n"/>
      <c r="B168" s="7" t="n"/>
      <c r="C168" s="6" t="n"/>
      <c r="D168" s="6" t="n"/>
      <c r="E168" s="6" t="n"/>
      <c r="F168" s="6" t="n"/>
      <c r="G168" s="6" t="n"/>
      <c r="H168" s="6" t="n"/>
      <c r="I168" s="7" t="n"/>
      <c r="J168" s="6" t="n"/>
      <c r="K168" s="7" t="n"/>
      <c r="L168" s="8">
        <f>IF(B168="","",IF(ISNUMBER(K168),K168-B168,TODAY()-B168))</f>
        <v/>
      </c>
      <c r="M168" s="8">
        <f>IF(OR(A168="",J168="Closed",NOT(ISNUMBER(I168))),"",IF(TODAY()&gt;I168,"Overdue",""))</f>
        <v/>
      </c>
    </row>
    <row r="169">
      <c r="A169" s="6" t="n"/>
      <c r="B169" s="7" t="n"/>
      <c r="C169" s="6" t="n"/>
      <c r="D169" s="6" t="n"/>
      <c r="E169" s="6" t="n"/>
      <c r="F169" s="6" t="n"/>
      <c r="G169" s="6" t="n"/>
      <c r="H169" s="6" t="n"/>
      <c r="I169" s="7" t="n"/>
      <c r="J169" s="6" t="n"/>
      <c r="K169" s="7" t="n"/>
      <c r="L169" s="8">
        <f>IF(B169="","",IF(ISNUMBER(K169),K169-B169,TODAY()-B169))</f>
        <v/>
      </c>
      <c r="M169" s="8">
        <f>IF(OR(A169="",J169="Closed",NOT(ISNUMBER(I169))),"",IF(TODAY()&gt;I169,"Overdue",""))</f>
        <v/>
      </c>
    </row>
    <row r="170">
      <c r="A170" s="6" t="n"/>
      <c r="B170" s="7" t="n"/>
      <c r="C170" s="6" t="n"/>
      <c r="D170" s="6" t="n"/>
      <c r="E170" s="6" t="n"/>
      <c r="F170" s="6" t="n"/>
      <c r="G170" s="6" t="n"/>
      <c r="H170" s="6" t="n"/>
      <c r="I170" s="7" t="n"/>
      <c r="J170" s="6" t="n"/>
      <c r="K170" s="7" t="n"/>
      <c r="L170" s="8">
        <f>IF(B170="","",IF(ISNUMBER(K170),K170-B170,TODAY()-B170))</f>
        <v/>
      </c>
      <c r="M170" s="8">
        <f>IF(OR(A170="",J170="Closed",NOT(ISNUMBER(I170))),"",IF(TODAY()&gt;I170,"Overdue",""))</f>
        <v/>
      </c>
    </row>
    <row r="171">
      <c r="A171" s="6" t="n"/>
      <c r="B171" s="7" t="n"/>
      <c r="C171" s="6" t="n"/>
      <c r="D171" s="6" t="n"/>
      <c r="E171" s="6" t="n"/>
      <c r="F171" s="6" t="n"/>
      <c r="G171" s="6" t="n"/>
      <c r="H171" s="6" t="n"/>
      <c r="I171" s="7" t="n"/>
      <c r="J171" s="6" t="n"/>
      <c r="K171" s="7" t="n"/>
      <c r="L171" s="8">
        <f>IF(B171="","",IF(ISNUMBER(K171),K171-B171,TODAY()-B171))</f>
        <v/>
      </c>
      <c r="M171" s="8">
        <f>IF(OR(A171="",J171="Closed",NOT(ISNUMBER(I171))),"",IF(TODAY()&gt;I171,"Overdue",""))</f>
        <v/>
      </c>
    </row>
    <row r="172">
      <c r="A172" s="6" t="n"/>
      <c r="B172" s="7" t="n"/>
      <c r="C172" s="6" t="n"/>
      <c r="D172" s="6" t="n"/>
      <c r="E172" s="6" t="n"/>
      <c r="F172" s="6" t="n"/>
      <c r="G172" s="6" t="n"/>
      <c r="H172" s="6" t="n"/>
      <c r="I172" s="7" t="n"/>
      <c r="J172" s="6" t="n"/>
      <c r="K172" s="7" t="n"/>
      <c r="L172" s="8">
        <f>IF(B172="","",IF(ISNUMBER(K172),K172-B172,TODAY()-B172))</f>
        <v/>
      </c>
      <c r="M172" s="8">
        <f>IF(OR(A172="",J172="Closed",NOT(ISNUMBER(I172))),"",IF(TODAY()&gt;I172,"Overdue",""))</f>
        <v/>
      </c>
    </row>
    <row r="173">
      <c r="A173" s="6" t="n"/>
      <c r="B173" s="7" t="n"/>
      <c r="C173" s="6" t="n"/>
      <c r="D173" s="6" t="n"/>
      <c r="E173" s="6" t="n"/>
      <c r="F173" s="6" t="n"/>
      <c r="G173" s="6" t="n"/>
      <c r="H173" s="6" t="n"/>
      <c r="I173" s="7" t="n"/>
      <c r="J173" s="6" t="n"/>
      <c r="K173" s="7" t="n"/>
      <c r="L173" s="8">
        <f>IF(B173="","",IF(ISNUMBER(K173),K173-B173,TODAY()-B173))</f>
        <v/>
      </c>
      <c r="M173" s="8">
        <f>IF(OR(A173="",J173="Closed",NOT(ISNUMBER(I173))),"",IF(TODAY()&gt;I173,"Overdue",""))</f>
        <v/>
      </c>
    </row>
    <row r="174">
      <c r="A174" s="6" t="n"/>
      <c r="B174" s="7" t="n"/>
      <c r="C174" s="6" t="n"/>
      <c r="D174" s="6" t="n"/>
      <c r="E174" s="6" t="n"/>
      <c r="F174" s="6" t="n"/>
      <c r="G174" s="6" t="n"/>
      <c r="H174" s="6" t="n"/>
      <c r="I174" s="7" t="n"/>
      <c r="J174" s="6" t="n"/>
      <c r="K174" s="7" t="n"/>
      <c r="L174" s="8">
        <f>IF(B174="","",IF(ISNUMBER(K174),K174-B174,TODAY()-B174))</f>
        <v/>
      </c>
      <c r="M174" s="8">
        <f>IF(OR(A174="",J174="Closed",NOT(ISNUMBER(I174))),"",IF(TODAY()&gt;I174,"Overdue",""))</f>
        <v/>
      </c>
    </row>
    <row r="175">
      <c r="A175" s="6" t="n"/>
      <c r="B175" s="7" t="n"/>
      <c r="C175" s="6" t="n"/>
      <c r="D175" s="6" t="n"/>
      <c r="E175" s="6" t="n"/>
      <c r="F175" s="6" t="n"/>
      <c r="G175" s="6" t="n"/>
      <c r="H175" s="6" t="n"/>
      <c r="I175" s="7" t="n"/>
      <c r="J175" s="6" t="n"/>
      <c r="K175" s="7" t="n"/>
      <c r="L175" s="8">
        <f>IF(B175="","",IF(ISNUMBER(K175),K175-B175,TODAY()-B175))</f>
        <v/>
      </c>
      <c r="M175" s="8">
        <f>IF(OR(A175="",J175="Closed",NOT(ISNUMBER(I175))),"",IF(TODAY()&gt;I175,"Overdue",""))</f>
        <v/>
      </c>
    </row>
    <row r="176">
      <c r="A176" s="6" t="n"/>
      <c r="B176" s="7" t="n"/>
      <c r="C176" s="6" t="n"/>
      <c r="D176" s="6" t="n"/>
      <c r="E176" s="6" t="n"/>
      <c r="F176" s="6" t="n"/>
      <c r="G176" s="6" t="n"/>
      <c r="H176" s="6" t="n"/>
      <c r="I176" s="7" t="n"/>
      <c r="J176" s="6" t="n"/>
      <c r="K176" s="7" t="n"/>
      <c r="L176" s="8">
        <f>IF(B176="","",IF(ISNUMBER(K176),K176-B176,TODAY()-B176))</f>
        <v/>
      </c>
      <c r="M176" s="8">
        <f>IF(OR(A176="",J176="Closed",NOT(ISNUMBER(I176))),"",IF(TODAY()&gt;I176,"Overdue",""))</f>
        <v/>
      </c>
    </row>
    <row r="177">
      <c r="A177" s="6" t="n"/>
      <c r="B177" s="7" t="n"/>
      <c r="C177" s="6" t="n"/>
      <c r="D177" s="6" t="n"/>
      <c r="E177" s="6" t="n"/>
      <c r="F177" s="6" t="n"/>
      <c r="G177" s="6" t="n"/>
      <c r="H177" s="6" t="n"/>
      <c r="I177" s="7" t="n"/>
      <c r="J177" s="6" t="n"/>
      <c r="K177" s="7" t="n"/>
      <c r="L177" s="8">
        <f>IF(B177="","",IF(ISNUMBER(K177),K177-B177,TODAY()-B177))</f>
        <v/>
      </c>
      <c r="M177" s="8">
        <f>IF(OR(A177="",J177="Closed",NOT(ISNUMBER(I177))),"",IF(TODAY()&gt;I177,"Overdue",""))</f>
        <v/>
      </c>
    </row>
    <row r="178">
      <c r="A178" s="6" t="n"/>
      <c r="B178" s="7" t="n"/>
      <c r="C178" s="6" t="n"/>
      <c r="D178" s="6" t="n"/>
      <c r="E178" s="6" t="n"/>
      <c r="F178" s="6" t="n"/>
      <c r="G178" s="6" t="n"/>
      <c r="H178" s="6" t="n"/>
      <c r="I178" s="7" t="n"/>
      <c r="J178" s="6" t="n"/>
      <c r="K178" s="7" t="n"/>
      <c r="L178" s="8">
        <f>IF(B178="","",IF(ISNUMBER(K178),K178-B178,TODAY()-B178))</f>
        <v/>
      </c>
      <c r="M178" s="8">
        <f>IF(OR(A178="",J178="Closed",NOT(ISNUMBER(I178))),"",IF(TODAY()&gt;I178,"Overdue",""))</f>
        <v/>
      </c>
    </row>
    <row r="179">
      <c r="A179" s="6" t="n"/>
      <c r="B179" s="7" t="n"/>
      <c r="C179" s="6" t="n"/>
      <c r="D179" s="6" t="n"/>
      <c r="E179" s="6" t="n"/>
      <c r="F179" s="6" t="n"/>
      <c r="G179" s="6" t="n"/>
      <c r="H179" s="6" t="n"/>
      <c r="I179" s="7" t="n"/>
      <c r="J179" s="6" t="n"/>
      <c r="K179" s="7" t="n"/>
      <c r="L179" s="8">
        <f>IF(B179="","",IF(ISNUMBER(K179),K179-B179,TODAY()-B179))</f>
        <v/>
      </c>
      <c r="M179" s="8">
        <f>IF(OR(A179="",J179="Closed",NOT(ISNUMBER(I179))),"",IF(TODAY()&gt;I179,"Overdue",""))</f>
        <v/>
      </c>
    </row>
    <row r="180">
      <c r="A180" s="6" t="n"/>
      <c r="B180" s="7" t="n"/>
      <c r="C180" s="6" t="n"/>
      <c r="D180" s="6" t="n"/>
      <c r="E180" s="6" t="n"/>
      <c r="F180" s="6" t="n"/>
      <c r="G180" s="6" t="n"/>
      <c r="H180" s="6" t="n"/>
      <c r="I180" s="7" t="n"/>
      <c r="J180" s="6" t="n"/>
      <c r="K180" s="7" t="n"/>
      <c r="L180" s="8">
        <f>IF(B180="","",IF(ISNUMBER(K180),K180-B180,TODAY()-B180))</f>
        <v/>
      </c>
      <c r="M180" s="8">
        <f>IF(OR(A180="",J180="Closed",NOT(ISNUMBER(I180))),"",IF(TODAY()&gt;I180,"Overdue",""))</f>
        <v/>
      </c>
    </row>
    <row r="181">
      <c r="A181" s="6" t="n"/>
      <c r="B181" s="7" t="n"/>
      <c r="C181" s="6" t="n"/>
      <c r="D181" s="6" t="n"/>
      <c r="E181" s="6" t="n"/>
      <c r="F181" s="6" t="n"/>
      <c r="G181" s="6" t="n"/>
      <c r="H181" s="6" t="n"/>
      <c r="I181" s="7" t="n"/>
      <c r="J181" s="6" t="n"/>
      <c r="K181" s="7" t="n"/>
      <c r="L181" s="8">
        <f>IF(B181="","",IF(ISNUMBER(K181),K181-B181,TODAY()-B181))</f>
        <v/>
      </c>
      <c r="M181" s="8">
        <f>IF(OR(A181="",J181="Closed",NOT(ISNUMBER(I181))),"",IF(TODAY()&gt;I181,"Overdue",""))</f>
        <v/>
      </c>
    </row>
    <row r="182">
      <c r="A182" s="6" t="n"/>
      <c r="B182" s="7" t="n"/>
      <c r="C182" s="6" t="n"/>
      <c r="D182" s="6" t="n"/>
      <c r="E182" s="6" t="n"/>
      <c r="F182" s="6" t="n"/>
      <c r="G182" s="6" t="n"/>
      <c r="H182" s="6" t="n"/>
      <c r="I182" s="7" t="n"/>
      <c r="J182" s="6" t="n"/>
      <c r="K182" s="7" t="n"/>
      <c r="L182" s="8">
        <f>IF(B182="","",IF(ISNUMBER(K182),K182-B182,TODAY()-B182))</f>
        <v/>
      </c>
      <c r="M182" s="8">
        <f>IF(OR(A182="",J182="Closed",NOT(ISNUMBER(I182))),"",IF(TODAY()&gt;I182,"Overdue",""))</f>
        <v/>
      </c>
    </row>
    <row r="183">
      <c r="A183" s="6" t="n"/>
      <c r="B183" s="7" t="n"/>
      <c r="C183" s="6" t="n"/>
      <c r="D183" s="6" t="n"/>
      <c r="E183" s="6" t="n"/>
      <c r="F183" s="6" t="n"/>
      <c r="G183" s="6" t="n"/>
      <c r="H183" s="6" t="n"/>
      <c r="I183" s="7" t="n"/>
      <c r="J183" s="6" t="n"/>
      <c r="K183" s="7" t="n"/>
      <c r="L183" s="8">
        <f>IF(B183="","",IF(ISNUMBER(K183),K183-B183,TODAY()-B183))</f>
        <v/>
      </c>
      <c r="M183" s="8">
        <f>IF(OR(A183="",J183="Closed",NOT(ISNUMBER(I183))),"",IF(TODAY()&gt;I183,"Overdue",""))</f>
        <v/>
      </c>
    </row>
    <row r="184">
      <c r="A184" s="6" t="n"/>
      <c r="B184" s="7" t="n"/>
      <c r="C184" s="6" t="n"/>
      <c r="D184" s="6" t="n"/>
      <c r="E184" s="6" t="n"/>
      <c r="F184" s="6" t="n"/>
      <c r="G184" s="6" t="n"/>
      <c r="H184" s="6" t="n"/>
      <c r="I184" s="7" t="n"/>
      <c r="J184" s="6" t="n"/>
      <c r="K184" s="7" t="n"/>
      <c r="L184" s="8">
        <f>IF(B184="","",IF(ISNUMBER(K184),K184-B184,TODAY()-B184))</f>
        <v/>
      </c>
      <c r="M184" s="8">
        <f>IF(OR(A184="",J184="Closed",NOT(ISNUMBER(I184))),"",IF(TODAY()&gt;I184,"Overdue",""))</f>
        <v/>
      </c>
    </row>
    <row r="185">
      <c r="A185" s="6" t="n"/>
      <c r="B185" s="7" t="n"/>
      <c r="C185" s="6" t="n"/>
      <c r="D185" s="6" t="n"/>
      <c r="E185" s="6" t="n"/>
      <c r="F185" s="6" t="n"/>
      <c r="G185" s="6" t="n"/>
      <c r="H185" s="6" t="n"/>
      <c r="I185" s="7" t="n"/>
      <c r="J185" s="6" t="n"/>
      <c r="K185" s="7" t="n"/>
      <c r="L185" s="8">
        <f>IF(B185="","",IF(ISNUMBER(K185),K185-B185,TODAY()-B185))</f>
        <v/>
      </c>
      <c r="M185" s="8">
        <f>IF(OR(A185="",J185="Closed",NOT(ISNUMBER(I185))),"",IF(TODAY()&gt;I185,"Overdue",""))</f>
        <v/>
      </c>
    </row>
    <row r="186">
      <c r="A186" s="6" t="n"/>
      <c r="B186" s="7" t="n"/>
      <c r="C186" s="6" t="n"/>
      <c r="D186" s="6" t="n"/>
      <c r="E186" s="6" t="n"/>
      <c r="F186" s="6" t="n"/>
      <c r="G186" s="6" t="n"/>
      <c r="H186" s="6" t="n"/>
      <c r="I186" s="7" t="n"/>
      <c r="J186" s="6" t="n"/>
      <c r="K186" s="7" t="n"/>
      <c r="L186" s="8">
        <f>IF(B186="","",IF(ISNUMBER(K186),K186-B186,TODAY()-B186))</f>
        <v/>
      </c>
      <c r="M186" s="8">
        <f>IF(OR(A186="",J186="Closed",NOT(ISNUMBER(I186))),"",IF(TODAY()&gt;I186,"Overdue",""))</f>
        <v/>
      </c>
    </row>
    <row r="187">
      <c r="A187" s="6" t="n"/>
      <c r="B187" s="7" t="n"/>
      <c r="C187" s="6" t="n"/>
      <c r="D187" s="6" t="n"/>
      <c r="E187" s="6" t="n"/>
      <c r="F187" s="6" t="n"/>
      <c r="G187" s="6" t="n"/>
      <c r="H187" s="6" t="n"/>
      <c r="I187" s="7" t="n"/>
      <c r="J187" s="6" t="n"/>
      <c r="K187" s="7" t="n"/>
      <c r="L187" s="8">
        <f>IF(B187="","",IF(ISNUMBER(K187),K187-B187,TODAY()-B187))</f>
        <v/>
      </c>
      <c r="M187" s="8">
        <f>IF(OR(A187="",J187="Closed",NOT(ISNUMBER(I187))),"",IF(TODAY()&gt;I187,"Overdue",""))</f>
        <v/>
      </c>
    </row>
    <row r="188">
      <c r="A188" s="6" t="n"/>
      <c r="B188" s="7" t="n"/>
      <c r="C188" s="6" t="n"/>
      <c r="D188" s="6" t="n"/>
      <c r="E188" s="6" t="n"/>
      <c r="F188" s="6" t="n"/>
      <c r="G188" s="6" t="n"/>
      <c r="H188" s="6" t="n"/>
      <c r="I188" s="7" t="n"/>
      <c r="J188" s="6" t="n"/>
      <c r="K188" s="7" t="n"/>
      <c r="L188" s="8">
        <f>IF(B188="","",IF(ISNUMBER(K188),K188-B188,TODAY()-B188))</f>
        <v/>
      </c>
      <c r="M188" s="8">
        <f>IF(OR(A188="",J188="Closed",NOT(ISNUMBER(I188))),"",IF(TODAY()&gt;I188,"Overdue",""))</f>
        <v/>
      </c>
    </row>
    <row r="189">
      <c r="A189" s="6" t="n"/>
      <c r="B189" s="7" t="n"/>
      <c r="C189" s="6" t="n"/>
      <c r="D189" s="6" t="n"/>
      <c r="E189" s="6" t="n"/>
      <c r="F189" s="6" t="n"/>
      <c r="G189" s="6" t="n"/>
      <c r="H189" s="6" t="n"/>
      <c r="I189" s="7" t="n"/>
      <c r="J189" s="6" t="n"/>
      <c r="K189" s="7" t="n"/>
      <c r="L189" s="8">
        <f>IF(B189="","",IF(ISNUMBER(K189),K189-B189,TODAY()-B189))</f>
        <v/>
      </c>
      <c r="M189" s="8">
        <f>IF(OR(A189="",J189="Closed",NOT(ISNUMBER(I189))),"",IF(TODAY()&gt;I189,"Overdue",""))</f>
        <v/>
      </c>
    </row>
    <row r="190">
      <c r="A190" s="6" t="n"/>
      <c r="B190" s="7" t="n"/>
      <c r="C190" s="6" t="n"/>
      <c r="D190" s="6" t="n"/>
      <c r="E190" s="6" t="n"/>
      <c r="F190" s="6" t="n"/>
      <c r="G190" s="6" t="n"/>
      <c r="H190" s="6" t="n"/>
      <c r="I190" s="7" t="n"/>
      <c r="J190" s="6" t="n"/>
      <c r="K190" s="7" t="n"/>
      <c r="L190" s="8">
        <f>IF(B190="","",IF(ISNUMBER(K190),K190-B190,TODAY()-B190))</f>
        <v/>
      </c>
      <c r="M190" s="8">
        <f>IF(OR(A190="",J190="Closed",NOT(ISNUMBER(I190))),"",IF(TODAY()&gt;I190,"Overdue",""))</f>
        <v/>
      </c>
    </row>
    <row r="191">
      <c r="A191" s="6" t="n"/>
      <c r="B191" s="7" t="n"/>
      <c r="C191" s="6" t="n"/>
      <c r="D191" s="6" t="n"/>
      <c r="E191" s="6" t="n"/>
      <c r="F191" s="6" t="n"/>
      <c r="G191" s="6" t="n"/>
      <c r="H191" s="6" t="n"/>
      <c r="I191" s="7" t="n"/>
      <c r="J191" s="6" t="n"/>
      <c r="K191" s="7" t="n"/>
      <c r="L191" s="8">
        <f>IF(B191="","",IF(ISNUMBER(K191),K191-B191,TODAY()-B191))</f>
        <v/>
      </c>
      <c r="M191" s="8">
        <f>IF(OR(A191="",J191="Closed",NOT(ISNUMBER(I191))),"",IF(TODAY()&gt;I191,"Overdue",""))</f>
        <v/>
      </c>
    </row>
    <row r="192">
      <c r="A192" s="6" t="n"/>
      <c r="B192" s="7" t="n"/>
      <c r="C192" s="6" t="n"/>
      <c r="D192" s="6" t="n"/>
      <c r="E192" s="6" t="n"/>
      <c r="F192" s="6" t="n"/>
      <c r="G192" s="6" t="n"/>
      <c r="H192" s="6" t="n"/>
      <c r="I192" s="7" t="n"/>
      <c r="J192" s="6" t="n"/>
      <c r="K192" s="7" t="n"/>
      <c r="L192" s="8">
        <f>IF(B192="","",IF(ISNUMBER(K192),K192-B192,TODAY()-B192))</f>
        <v/>
      </c>
      <c r="M192" s="8">
        <f>IF(OR(A192="",J192="Closed",NOT(ISNUMBER(I192))),"",IF(TODAY()&gt;I192,"Overdue",""))</f>
        <v/>
      </c>
    </row>
    <row r="193">
      <c r="A193" s="6" t="n"/>
      <c r="B193" s="7" t="n"/>
      <c r="C193" s="6" t="n"/>
      <c r="D193" s="6" t="n"/>
      <c r="E193" s="6" t="n"/>
      <c r="F193" s="6" t="n"/>
      <c r="G193" s="6" t="n"/>
      <c r="H193" s="6" t="n"/>
      <c r="I193" s="7" t="n"/>
      <c r="J193" s="6" t="n"/>
      <c r="K193" s="7" t="n"/>
      <c r="L193" s="8">
        <f>IF(B193="","",IF(ISNUMBER(K193),K193-B193,TODAY()-B193))</f>
        <v/>
      </c>
      <c r="M193" s="8">
        <f>IF(OR(A193="",J193="Closed",NOT(ISNUMBER(I193))),"",IF(TODAY()&gt;I193,"Overdue",""))</f>
        <v/>
      </c>
    </row>
    <row r="194">
      <c r="A194" s="6" t="n"/>
      <c r="B194" s="7" t="n"/>
      <c r="C194" s="6" t="n"/>
      <c r="D194" s="6" t="n"/>
      <c r="E194" s="6" t="n"/>
      <c r="F194" s="6" t="n"/>
      <c r="G194" s="6" t="n"/>
      <c r="H194" s="6" t="n"/>
      <c r="I194" s="7" t="n"/>
      <c r="J194" s="6" t="n"/>
      <c r="K194" s="7" t="n"/>
      <c r="L194" s="8">
        <f>IF(B194="","",IF(ISNUMBER(K194),K194-B194,TODAY()-B194))</f>
        <v/>
      </c>
      <c r="M194" s="8">
        <f>IF(OR(A194="",J194="Closed",NOT(ISNUMBER(I194))),"",IF(TODAY()&gt;I194,"Overdue",""))</f>
        <v/>
      </c>
    </row>
    <row r="195">
      <c r="A195" s="6" t="n"/>
      <c r="B195" s="7" t="n"/>
      <c r="C195" s="6" t="n"/>
      <c r="D195" s="6" t="n"/>
      <c r="E195" s="6" t="n"/>
      <c r="F195" s="6" t="n"/>
      <c r="G195" s="6" t="n"/>
      <c r="H195" s="6" t="n"/>
      <c r="I195" s="7" t="n"/>
      <c r="J195" s="6" t="n"/>
      <c r="K195" s="7" t="n"/>
      <c r="L195" s="8">
        <f>IF(B195="","",IF(ISNUMBER(K195),K195-B195,TODAY()-B195))</f>
        <v/>
      </c>
      <c r="M195" s="8">
        <f>IF(OR(A195="",J195="Closed",NOT(ISNUMBER(I195))),"",IF(TODAY()&gt;I195,"Overdue",""))</f>
        <v/>
      </c>
    </row>
    <row r="196">
      <c r="A196" s="6" t="n"/>
      <c r="B196" s="7" t="n"/>
      <c r="C196" s="6" t="n"/>
      <c r="D196" s="6" t="n"/>
      <c r="E196" s="6" t="n"/>
      <c r="F196" s="6" t="n"/>
      <c r="G196" s="6" t="n"/>
      <c r="H196" s="6" t="n"/>
      <c r="I196" s="7" t="n"/>
      <c r="J196" s="6" t="n"/>
      <c r="K196" s="7" t="n"/>
      <c r="L196" s="8">
        <f>IF(B196="","",IF(ISNUMBER(K196),K196-B196,TODAY()-B196))</f>
        <v/>
      </c>
      <c r="M196" s="8">
        <f>IF(OR(A196="",J196="Closed",NOT(ISNUMBER(I196))),"",IF(TODAY()&gt;I196,"Overdue",""))</f>
        <v/>
      </c>
    </row>
    <row r="197">
      <c r="A197" s="6" t="n"/>
      <c r="B197" s="7" t="n"/>
      <c r="C197" s="6" t="n"/>
      <c r="D197" s="6" t="n"/>
      <c r="E197" s="6" t="n"/>
      <c r="F197" s="6" t="n"/>
      <c r="G197" s="6" t="n"/>
      <c r="H197" s="6" t="n"/>
      <c r="I197" s="7" t="n"/>
      <c r="J197" s="6" t="n"/>
      <c r="K197" s="7" t="n"/>
      <c r="L197" s="8">
        <f>IF(B197="","",IF(ISNUMBER(K197),K197-B197,TODAY()-B197))</f>
        <v/>
      </c>
      <c r="M197" s="8">
        <f>IF(OR(A197="",J197="Closed",NOT(ISNUMBER(I197))),"",IF(TODAY()&gt;I197,"Overdue",""))</f>
        <v/>
      </c>
    </row>
    <row r="198">
      <c r="A198" s="6" t="n"/>
      <c r="B198" s="7" t="n"/>
      <c r="C198" s="6" t="n"/>
      <c r="D198" s="6" t="n"/>
      <c r="E198" s="6" t="n"/>
      <c r="F198" s="6" t="n"/>
      <c r="G198" s="6" t="n"/>
      <c r="H198" s="6" t="n"/>
      <c r="I198" s="7" t="n"/>
      <c r="J198" s="6" t="n"/>
      <c r="K198" s="7" t="n"/>
      <c r="L198" s="8">
        <f>IF(B198="","",IF(ISNUMBER(K198),K198-B198,TODAY()-B198))</f>
        <v/>
      </c>
      <c r="M198" s="8">
        <f>IF(OR(A198="",J198="Closed",NOT(ISNUMBER(I198))),"",IF(TODAY()&gt;I198,"Overdue",""))</f>
        <v/>
      </c>
    </row>
    <row r="199">
      <c r="A199" s="6" t="n"/>
      <c r="B199" s="7" t="n"/>
      <c r="C199" s="6" t="n"/>
      <c r="D199" s="6" t="n"/>
      <c r="E199" s="6" t="n"/>
      <c r="F199" s="6" t="n"/>
      <c r="G199" s="6" t="n"/>
      <c r="H199" s="6" t="n"/>
      <c r="I199" s="7" t="n"/>
      <c r="J199" s="6" t="n"/>
      <c r="K199" s="7" t="n"/>
      <c r="L199" s="8">
        <f>IF(B199="","",IF(ISNUMBER(K199),K199-B199,TODAY()-B199))</f>
        <v/>
      </c>
      <c r="M199" s="8">
        <f>IF(OR(A199="",J199="Closed",NOT(ISNUMBER(I199))),"",IF(TODAY()&gt;I199,"Overdue",""))</f>
        <v/>
      </c>
    </row>
    <row r="200">
      <c r="A200" s="6" t="n"/>
      <c r="B200" s="7" t="n"/>
      <c r="C200" s="6" t="n"/>
      <c r="D200" s="6" t="n"/>
      <c r="E200" s="6" t="n"/>
      <c r="F200" s="6" t="n"/>
      <c r="G200" s="6" t="n"/>
      <c r="H200" s="6" t="n"/>
      <c r="I200" s="7" t="n"/>
      <c r="J200" s="6" t="n"/>
      <c r="K200" s="7" t="n"/>
      <c r="L200" s="8">
        <f>IF(B200="","",IF(ISNUMBER(K200),K200-B200,TODAY()-B200))</f>
        <v/>
      </c>
      <c r="M200" s="8">
        <f>IF(OR(A200="",J200="Closed",NOT(ISNUMBER(I200))),"",IF(TODAY()&gt;I200,"Overdue",""))</f>
        <v/>
      </c>
    </row>
    <row r="201">
      <c r="A201" s="6" t="n"/>
      <c r="B201" s="7" t="n"/>
      <c r="C201" s="6" t="n"/>
      <c r="D201" s="6" t="n"/>
      <c r="E201" s="6" t="n"/>
      <c r="F201" s="6" t="n"/>
      <c r="G201" s="6" t="n"/>
      <c r="H201" s="6" t="n"/>
      <c r="I201" s="7" t="n"/>
      <c r="J201" s="6" t="n"/>
      <c r="K201" s="7" t="n"/>
      <c r="L201" s="8">
        <f>IF(B201="","",IF(ISNUMBER(K201),K201-B201,TODAY()-B201))</f>
        <v/>
      </c>
      <c r="M201" s="8">
        <f>IF(OR(A201="",J201="Closed",NOT(ISNUMBER(I201))),"",IF(TODAY()&gt;I201,"Overdue",""))</f>
        <v/>
      </c>
    </row>
    <row r="202">
      <c r="A202" s="6" t="n"/>
      <c r="B202" s="7" t="n"/>
      <c r="C202" s="6" t="n"/>
      <c r="D202" s="6" t="n"/>
      <c r="E202" s="6" t="n"/>
      <c r="F202" s="6" t="n"/>
      <c r="G202" s="6" t="n"/>
      <c r="H202" s="6" t="n"/>
      <c r="I202" s="7" t="n"/>
      <c r="J202" s="6" t="n"/>
      <c r="K202" s="7" t="n"/>
      <c r="L202" s="8">
        <f>IF(B202="","",IF(ISNUMBER(K202),K202-B202,TODAY()-B202))</f>
        <v/>
      </c>
      <c r="M202" s="8">
        <f>IF(OR(A202="",J202="Closed",NOT(ISNUMBER(I202))),"",IF(TODAY()&gt;I202,"Overdue",""))</f>
        <v/>
      </c>
    </row>
    <row r="203">
      <c r="A203" s="6" t="n"/>
      <c r="B203" s="7" t="n"/>
      <c r="C203" s="6" t="n"/>
      <c r="D203" s="6" t="n"/>
      <c r="E203" s="6" t="n"/>
      <c r="F203" s="6" t="n"/>
      <c r="G203" s="6" t="n"/>
      <c r="H203" s="6" t="n"/>
      <c r="I203" s="7" t="n"/>
      <c r="J203" s="6" t="n"/>
      <c r="K203" s="7" t="n"/>
      <c r="L203" s="8">
        <f>IF(B203="","",IF(ISNUMBER(K203),K203-B203,TODAY()-B203))</f>
        <v/>
      </c>
      <c r="M203" s="8">
        <f>IF(OR(A203="",J203="Closed",NOT(ISNUMBER(I203))),"",IF(TODAY()&gt;I203,"Overdue",""))</f>
        <v/>
      </c>
    </row>
    <row r="204">
      <c r="A204" s="6" t="n"/>
      <c r="B204" s="7" t="n"/>
      <c r="C204" s="6" t="n"/>
      <c r="D204" s="6" t="n"/>
      <c r="E204" s="6" t="n"/>
      <c r="F204" s="6" t="n"/>
      <c r="G204" s="6" t="n"/>
      <c r="H204" s="6" t="n"/>
      <c r="I204" s="7" t="n"/>
      <c r="J204" s="6" t="n"/>
      <c r="K204" s="7" t="n"/>
      <c r="L204" s="8">
        <f>IF(B204="","",IF(ISNUMBER(K204),K204-B204,TODAY()-B204))</f>
        <v/>
      </c>
      <c r="M204" s="8">
        <f>IF(OR(A204="",J204="Closed",NOT(ISNUMBER(I204))),"",IF(TODAY()&gt;I204,"Overdue",""))</f>
        <v/>
      </c>
    </row>
  </sheetData>
  <conditionalFormatting sqref="M5:M204">
    <cfRule type="cellIs" priority="1" operator="equal" dxfId="0">
      <formula>"Overdue"</formula>
    </cfRule>
  </conditionalFormatting>
  <conditionalFormatting sqref="J5:J204">
    <cfRule type="cellIs" priority="2" operator="equal" dxfId="1">
      <formula>"Closed"</formula>
    </cfRule>
  </conditionalFormatting>
  <dataValidations count="3">
    <dataValidation sqref="F5:F204" showDropDown="0" showInputMessage="0" showErrorMessage="1" allowBlank="1" errorTitle="Invalid entry" error="Pick a value from the list." type="list">
      <formula1>"Finishes,MEP,Doors and hardware,Cleaning,Structural,Other"</formula1>
    </dataValidation>
    <dataValidation sqref="G5:G204" showDropDown="0" showInputMessage="0" showErrorMessage="1" allowBlank="1" errorTitle="Invalid entry" error="Pick a value from the list." type="list">
      <formula1>"High,Medium,Low"</formula1>
    </dataValidation>
    <dataValidation sqref="J5:J204" showDropDown="0" showInputMessage="0" showErrorMessage="1" allowBlank="1" errorTitle="Invalid entry" error="Pick a value from the list." type="list">
      <formula1>"Open,In progress,Ready for recheck,Closed"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DASHBOARD</t>
        </is>
      </c>
    </row>
    <row r="3">
      <c r="A3" s="9" t="inlineStr">
        <is>
          <t>Items logged</t>
        </is>
      </c>
      <c r="B3" s="10">
        <f>COUNTA('Punch List'!$A$5:$A$204)</f>
        <v/>
      </c>
    </row>
    <row r="4">
      <c r="A4" s="9" t="inlineStr">
        <is>
          <t>Items open (not closed)</t>
        </is>
      </c>
      <c r="B4" s="10">
        <f>COUNTA('Punch List'!$A$5:$A$204)-COUNTIF('Punch List'!$J$5:$J$204,"Closed")</f>
        <v/>
      </c>
    </row>
    <row r="5">
      <c r="A5" s="9" t="inlineStr">
        <is>
          <t>Items closed</t>
        </is>
      </c>
      <c r="B5" s="10">
        <f>COUNTIF('Punch List'!$J$5:$J$204,"Closed")</f>
        <v/>
      </c>
    </row>
    <row r="6">
      <c r="A6" s="9" t="inlineStr">
        <is>
          <t>Items overdue</t>
        </is>
      </c>
      <c r="B6" s="10">
        <f>COUNTIF('Punch List'!$M$5:$M$204,"Overdue")</f>
        <v/>
      </c>
    </row>
    <row r="7">
      <c r="A7" s="9" t="inlineStr">
        <is>
          <t>Average days open, closed items</t>
        </is>
      </c>
      <c r="B7" s="11">
        <f>IFERROR(SUMPRODUCT(('Punch List'!$J$5:$J$204="Closed")*('Punch List'!$K$5:$K$204-'Punch List'!$B$5:$B$204))/COUNTIF('Punch List'!$J$5:$J$204,"Closed"),"")</f>
        <v/>
      </c>
    </row>
    <row r="10">
      <c r="A10" s="12" t="inlineStr">
        <is>
          <t>Category</t>
        </is>
      </c>
      <c r="B10" s="12" t="inlineStr">
        <is>
          <t>Open</t>
        </is>
      </c>
      <c r="C10" s="12" t="inlineStr">
        <is>
          <t>Closed</t>
        </is>
      </c>
      <c r="D10" s="12" t="inlineStr">
        <is>
          <t>Total</t>
        </is>
      </c>
    </row>
    <row r="11">
      <c r="A11" s="13" t="inlineStr">
        <is>
          <t>Finishes</t>
        </is>
      </c>
      <c r="B11" s="14">
        <f>SUMPRODUCT(('Punch List'!$F$5:$F$204=A11)*('Punch List'!$J$5:$J$204&lt;&gt;"Closed"))</f>
        <v/>
      </c>
      <c r="C11" s="14">
        <f>SUMPRODUCT(('Punch List'!$F$5:$F$204=A11)*('Punch List'!$J$5:$J$204="Closed"))</f>
        <v/>
      </c>
      <c r="D11" s="14">
        <f>B11+C11</f>
        <v/>
      </c>
    </row>
    <row r="12">
      <c r="A12" s="13" t="inlineStr">
        <is>
          <t>MEP</t>
        </is>
      </c>
      <c r="B12" s="14">
        <f>SUMPRODUCT(('Punch List'!$F$5:$F$204=A12)*('Punch List'!$J$5:$J$204&lt;&gt;"Closed"))</f>
        <v/>
      </c>
      <c r="C12" s="14">
        <f>SUMPRODUCT(('Punch List'!$F$5:$F$204=A12)*('Punch List'!$J$5:$J$204="Closed"))</f>
        <v/>
      </c>
      <c r="D12" s="14">
        <f>B12+C12</f>
        <v/>
      </c>
    </row>
    <row r="13">
      <c r="A13" s="13" t="inlineStr">
        <is>
          <t>Doors and hardware</t>
        </is>
      </c>
      <c r="B13" s="14">
        <f>SUMPRODUCT(('Punch List'!$F$5:$F$204=A13)*('Punch List'!$J$5:$J$204&lt;&gt;"Closed"))</f>
        <v/>
      </c>
      <c r="C13" s="14">
        <f>SUMPRODUCT(('Punch List'!$F$5:$F$204=A13)*('Punch List'!$J$5:$J$204="Closed"))</f>
        <v/>
      </c>
      <c r="D13" s="14">
        <f>B13+C13</f>
        <v/>
      </c>
    </row>
    <row r="14">
      <c r="A14" s="13" t="inlineStr">
        <is>
          <t>Cleaning</t>
        </is>
      </c>
      <c r="B14" s="14">
        <f>SUMPRODUCT(('Punch List'!$F$5:$F$204=A14)*('Punch List'!$J$5:$J$204&lt;&gt;"Closed"))</f>
        <v/>
      </c>
      <c r="C14" s="14">
        <f>SUMPRODUCT(('Punch List'!$F$5:$F$204=A14)*('Punch List'!$J$5:$J$204="Closed"))</f>
        <v/>
      </c>
      <c r="D14" s="14">
        <f>B14+C14</f>
        <v/>
      </c>
    </row>
    <row r="15">
      <c r="A15" s="13" t="inlineStr">
        <is>
          <t>Structural</t>
        </is>
      </c>
      <c r="B15" s="14">
        <f>SUMPRODUCT(('Punch List'!$F$5:$F$204=A15)*('Punch List'!$J$5:$J$204&lt;&gt;"Closed"))</f>
        <v/>
      </c>
      <c r="C15" s="14">
        <f>SUMPRODUCT(('Punch List'!$F$5:$F$204=A15)*('Punch List'!$J$5:$J$204="Closed"))</f>
        <v/>
      </c>
      <c r="D15" s="14">
        <f>B15+C15</f>
        <v/>
      </c>
    </row>
    <row r="16">
      <c r="A16" s="13" t="inlineStr">
        <is>
          <t>Other</t>
        </is>
      </c>
      <c r="B16" s="14">
        <f>SUMPRODUCT(('Punch List'!$F$5:$F$204=A16)*('Punch List'!$J$5:$J$204&lt;&gt;"Closed"))</f>
        <v/>
      </c>
      <c r="C16" s="14">
        <f>SUMPRODUCT(('Punch List'!$F$5:$F$204=A16)*('Punch List'!$J$5:$J$204="Closed"))</f>
        <v/>
      </c>
      <c r="D16" s="14">
        <f>B16+C16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2026-09-30T06:55:28Z</dcterms:created>
  <dcterms:modified xsi:type="dcterms:W3CDTF">2026-09-30T06:55:28Z</dcterms:modified>
</cp:coreProperties>
</file>