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To" sheetId="1" state="visible" r:id="rId1"/>
    <sheet name="Measure Dictionary" sheetId="2" state="visible" r:id="rId2"/>
    <sheet name="Monthly Data" sheetId="3" state="visible" r:id="rId3"/>
    <sheet name="Dashboard" sheetId="4" state="visible" r:id="rId4"/>
  </sheets>
  <definedNames/>
  <calcPr calcId="124519" fullCalcOnLoad="1"/>
</workbook>
</file>

<file path=xl/styles.xml><?xml version="1.0" encoding="utf-8"?>
<styleSheet xmlns="http://schemas.openxmlformats.org/spreadsheetml/2006/main">
  <numFmts count="1">
    <numFmt numFmtId="164" formatCode="yyyy-mm-dd"/>
  </numFmts>
  <fonts count="6">
    <font>
      <name val="Calibri"/>
      <family val="2"/>
      <color theme="1"/>
      <sz val="11"/>
      <scheme val="minor"/>
    </font>
    <font>
      <name val="Calibri"/>
      <b val="1"/>
      <color rgb="00153F8A"/>
      <sz val="16"/>
    </font>
    <font>
      <name val="Calibri"/>
      <b val="1"/>
      <color rgb="004D5B6B"/>
      <sz val="11"/>
    </font>
    <font>
      <name val="Calibri"/>
      <sz val="11"/>
    </font>
    <font>
      <name val="Calibri"/>
      <i val="1"/>
      <color rgb="004D5B6B"/>
      <sz val="10"/>
    </font>
    <font>
      <name val="Calibri"/>
      <b val="1"/>
      <color rgb="00FFFFFF"/>
      <sz val="11"/>
    </font>
  </fonts>
  <fills count="4">
    <fill>
      <patternFill/>
    </fill>
    <fill>
      <patternFill patternType="gray125"/>
    </fill>
    <fill>
      <patternFill patternType="solid">
        <fgColor rgb="00153F8A"/>
      </patternFill>
    </fill>
    <fill>
      <patternFill patternType="solid">
        <fgColor rgb="00FFF9E5"/>
      </patternFill>
    </fill>
  </fills>
  <borders count="2">
    <border>
      <left/>
      <right/>
      <top/>
      <bottom/>
      <diagonal/>
    </border>
    <border>
      <left style="thin">
        <color rgb="00C5CDD8"/>
      </left>
      <right style="thin">
        <color rgb="00C5CDD8"/>
      </right>
      <top style="thin">
        <color rgb="00C5CDD8"/>
      </top>
      <bottom style="thin">
        <color rgb="00C5CDD8"/>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5" fillId="2" borderId="1" applyAlignment="1" pivotButton="0" quotePrefix="0" xfId="0">
      <alignment horizontal="center" vertical="center" wrapText="1"/>
    </xf>
    <xf numFmtId="0" fontId="3" fillId="3" borderId="1" applyAlignment="1" pivotButton="0" quotePrefix="0" xfId="0">
      <alignment vertical="top" wrapText="1"/>
    </xf>
    <xf numFmtId="164" fontId="3" fillId="3" borderId="1" pivotButton="0" quotePrefix="0" xfId="0"/>
    <xf numFmtId="0" fontId="3" fillId="3" borderId="1" pivotButton="0" quotePrefix="0" xfId="0"/>
    <xf numFmtId="0" fontId="0" fillId="0" borderId="1" applyAlignment="1" pivotButton="0" quotePrefix="0" xfId="0">
      <alignment horizontal="center"/>
    </xf>
    <xf numFmtId="0" fontId="2" fillId="0" borderId="0" pivotButton="0" quotePrefix="0" xfId="0"/>
    <xf numFmtId="0" fontId="3" fillId="0" borderId="1" applyAlignment="1" pivotButton="0" quotePrefix="0" xfId="0">
      <alignment horizontal="center"/>
    </xf>
    <xf numFmtId="0" fontId="3" fillId="0" borderId="1" pivotButton="0" quotePrefix="0" xfId="0"/>
    <xf numFmtId="164" fontId="3" fillId="0" borderId="1" applyAlignment="1" pivotButton="0" quotePrefix="0" xfId="0">
      <alignment horizontal="center"/>
    </xf>
  </cellXfs>
  <cellStyles count="1">
    <cellStyle name="Normal" xfId="0" builtinId="0" hidden="0"/>
  </cellStyles>
  <dxfs count="2">
    <dxf>
      <fill>
        <patternFill patternType="solid">
          <fgColor rgb="00CFEBD5"/>
          <bgColor rgb="00CFEBD5"/>
        </patternFill>
      </fill>
    </dxf>
    <dxf>
      <fill>
        <patternFill patternType="solid">
          <fgColor rgb="00F8C9C4"/>
          <bgColor rgb="00F8C9C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charts/chart1.xml><?xml version="1.0" encoding="utf-8"?>
<chartSpace xmlns:a="http://schemas.openxmlformats.org/drawingml/2006/main" xmlns="http://schemas.openxmlformats.org/drawingml/2006/chart">
  <style val="10"/>
  <chart>
    <title>
      <tx>
        <rich>
          <a:bodyPr/>
          <a:p>
            <a:pPr>
              <a:defRPr/>
            </a:pPr>
            <a:r>
              <a:t>Latest status</a:t>
            </a:r>
          </a:p>
        </rich>
      </tx>
    </title>
    <plotArea>
      <barChart>
        <barDir val="bar"/>
        <grouping val="clustered"/>
        <ser>
          <idx val="0"/>
          <order val="0"/>
          <spPr>
            <a:ln>
              <a:prstDash val="solid"/>
            </a:ln>
          </spPr>
          <cat>
            <numRef>
              <f>'Dashboard'!$K$4:$K$5</f>
            </numRef>
          </cat>
          <val>
            <numRef>
              <f>'Dashboard'!$L$4:$L$5</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10</col>
      <colOff>0</colOff>
      <row>6</row>
      <rowOff>0</rowOff>
    </from>
    <ext cx="3600000" cy="1800000"/>
    <graphicFrame>
      <nvGraphicFramePr>
        <cNvPr id="1" name="Chart 1"/>
        <cNvGraphicFramePr/>
      </nvGraphicFramePr>
      <xfrm/>
      <a:graphic>
        <a:graphicData uri="http://schemas.openxmlformats.org/drawingml/2006/chart">
          <c:chart r:id="rId1"/>
        </a:graphicData>
      </a:graphic>
    </graphicFrame>
    <clientData/>
  </oneCellAnchor>
</wsDr>
</file>

<file path=xl/tables/table1.xml><?xml version="1.0" encoding="utf-8"?>
<table xmlns="http://schemas.openxmlformats.org/spreadsheetml/2006/main" id="1" name="MeasureDictionary" displayName="MeasureDictionary" ref="A4:H24" headerRowCount="1">
  <autoFilter ref="A4:H24"/>
  <tableColumns count="8">
    <tableColumn id="1" name="ID"/>
    <tableColumn id="2" name="Measure"/>
    <tableColumn id="3" name="Definition (numerator / denominator)"/>
    <tableColumn id="4" name="Data source"/>
    <tableColumn id="5" name="Owner"/>
    <tableColumn id="6" name="Frequency"/>
    <tableColumn id="7" name="Target"/>
    <tableColumn id="8" name="Better is"/>
  </tableColumns>
  <tableStyleInfo name="TableStyleLight9" showRowStripes="1"/>
</table>
</file>

<file path=xl/tables/table2.xml><?xml version="1.0" encoding="utf-8"?>
<table xmlns="http://schemas.openxmlformats.org/spreadsheetml/2006/main" id="2" name="MonthlyData" displayName="MonthlyData" ref="A4:F204" headerRowCount="1">
  <autoFilter ref="A4:F204"/>
  <tableColumns count="6">
    <tableColumn id="1" name="Month"/>
    <tableColumn id="2" name="Measure ID"/>
    <tableColumn id="3" name="Value"/>
    <tableColumn id="4" name="Target"/>
    <tableColumn id="5" name="Better is"/>
    <tableColumn id="6" name="Met?"/>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 /></Relationships>
</file>

<file path=xl/worksheets/_rels/sheet3.xml.rels><Relationships xmlns="http://schemas.openxmlformats.org/package/2006/relationships"><Relationship Type="http://schemas.openxmlformats.org/officeDocument/2006/relationships/table" Target="/xl/tables/table2.xml" Id="rId1" /></Relationships>
</file>

<file path=xl/worksheets/_rels/sheet4.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15" customWidth="1" min="1" max="1"/>
  </cols>
  <sheetData>
    <row r="1">
      <c r="A1" s="1" t="inlineStr">
        <is>
          <t>SERVICE STANDARDS SCORECARD - HOW TO USE</t>
        </is>
      </c>
    </row>
    <row r="3">
      <c r="A3" s="2" t="inlineStr">
        <is>
          <t>What this workbook is</t>
        </is>
      </c>
    </row>
    <row r="4">
      <c r="A4" s="3" t="inlineStr">
        <is>
          <t>A monthly scorecard for a public service: define each measure once (definition, data source, owner, target, direction), enter monthly values, and see status against target on a dashboard.</t>
        </is>
      </c>
    </row>
    <row r="5">
      <c r="A5" s="3" t="inlineStr">
        <is>
          <t>Educational template. It supports a public-service team's planning and documentation. It is not legal, policy, procurement, or regulatory advice and does not replace your agency's rules, reporting requirements, or the judgment of qualified professionals. Do not enter personal information about residents.</t>
        </is>
      </c>
    </row>
    <row r="6">
      <c r="A6" s="2" t="inlineStr">
        <is>
          <t>Steps</t>
        </is>
      </c>
    </row>
    <row r="7">
      <c r="A7" s="3" t="inlineStr">
        <is>
          <t>1. Measure Dictionary: define each measure and set its target and whether higher or lower is better.</t>
        </is>
      </c>
    </row>
    <row r="8">
      <c r="A8" s="3" t="inlineStr">
        <is>
          <t>2. Monthly Data: add one row per measure per month with the month's first day, the measure ID, and the value. Target, direction, and Met status calculate.</t>
        </is>
      </c>
    </row>
    <row r="9">
      <c r="A9" s="3" t="inlineStr">
        <is>
          <t>3. Dashboard: see the latest month's value, the target, status, and how many months the target was met.</t>
        </is>
      </c>
    </row>
    <row r="10">
      <c r="A10" s="2" t="inlineStr">
        <is>
          <t>Notes</t>
        </is>
      </c>
    </row>
    <row r="11">
      <c r="A11" s="3" t="inlineStr">
        <is>
          <t>Write clear definitions in the dictionary: numerator, denominator, data source, owner, and frequency. Keep definitions stable so trends are comparable.</t>
        </is>
      </c>
    </row>
    <row r="12">
      <c r="A12" s="3" t="inlineStr">
        <is>
          <t>Pair speed measures with quality measures, and consider equity measures where your data allow.</t>
        </is>
      </c>
    </row>
    <row r="13">
      <c r="A13" s="3" t="inlineStr">
        <is>
          <t>The example measures and months are placeholders. Overwrite them.</t>
        </is>
      </c>
    </row>
    <row r="14">
      <c r="A14" s="3" t="inlineStr">
        <is>
          <t>Yellow cells are inputs. Calculated cells contain formulas.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8" customWidth="1" min="1" max="1"/>
    <col width="30" customWidth="1" min="2" max="2"/>
    <col width="46" customWidth="1" min="3" max="3"/>
    <col width="22" customWidth="1" min="4" max="4"/>
    <col width="16" customWidth="1" min="5" max="5"/>
    <col width="12" customWidth="1" min="6" max="6"/>
    <col width="10" customWidth="1" min="7" max="7"/>
    <col width="11" customWidth="1" min="8" max="8"/>
  </cols>
  <sheetData>
    <row r="1">
      <c r="A1" s="1" t="inlineStr">
        <is>
          <t>MEASURE DICTIONARY</t>
        </is>
      </c>
    </row>
    <row r="2">
      <c r="A2" s="4" t="inlineStr">
        <is>
          <t>Define each measure once. Example rows are placeholders.</t>
        </is>
      </c>
    </row>
    <row r="4" ht="32" customHeight="1">
      <c r="A4" s="5" t="inlineStr">
        <is>
          <t>ID</t>
        </is>
      </c>
      <c r="B4" s="5" t="inlineStr">
        <is>
          <t>Measure</t>
        </is>
      </c>
      <c r="C4" s="5" t="inlineStr">
        <is>
          <t>Definition (numerator / denominator)</t>
        </is>
      </c>
      <c r="D4" s="5" t="inlineStr">
        <is>
          <t>Data source</t>
        </is>
      </c>
      <c r="E4" s="5" t="inlineStr">
        <is>
          <t>Owner</t>
        </is>
      </c>
      <c r="F4" s="5" t="inlineStr">
        <is>
          <t>Frequency</t>
        </is>
      </c>
      <c r="G4" s="5" t="inlineStr">
        <is>
          <t>Target</t>
        </is>
      </c>
      <c r="H4" s="5" t="inlineStr">
        <is>
          <t>Better is</t>
        </is>
      </c>
    </row>
    <row r="5">
      <c r="A5" s="6" t="inlineStr">
        <is>
          <t>M1</t>
        </is>
      </c>
      <c r="B5" s="6" t="inlineStr">
        <is>
          <t>Days from application to permit</t>
        </is>
      </c>
      <c r="C5" s="6" t="inlineStr">
        <is>
          <t>Average business days from complete application to permit issued</t>
        </is>
      </c>
      <c r="D5" s="6" t="inlineStr">
        <is>
          <t>Permit system</t>
        </is>
      </c>
      <c r="E5" s="6" t="inlineStr">
        <is>
          <t>Permit manager</t>
        </is>
      </c>
      <c r="F5" s="6" t="inlineStr">
        <is>
          <t>Monthly</t>
        </is>
      </c>
      <c r="G5" s="6" t="n">
        <v>16</v>
      </c>
      <c r="H5" s="6" t="inlineStr">
        <is>
          <t>Lower</t>
        </is>
      </c>
    </row>
    <row r="6">
      <c r="A6" s="6" t="inlineStr">
        <is>
          <t>M2</t>
        </is>
      </c>
      <c r="B6" s="6" t="inlineStr">
        <is>
          <t>First-time-complete rate (%)</t>
        </is>
      </c>
      <c r="C6" s="6" t="inlineStr">
        <is>
          <t>Applications complete at first submission / applications received</t>
        </is>
      </c>
      <c r="D6" s="6" t="inlineStr">
        <is>
          <t>Permit system</t>
        </is>
      </c>
      <c r="E6" s="6" t="inlineStr">
        <is>
          <t>Intake supervisor</t>
        </is>
      </c>
      <c r="F6" s="6" t="inlineStr">
        <is>
          <t>Monthly</t>
        </is>
      </c>
      <c r="G6" s="6" t="n">
        <v>85</v>
      </c>
      <c r="H6" s="6" t="inlineStr">
        <is>
          <t>Higher</t>
        </is>
      </c>
    </row>
    <row r="7">
      <c r="A7" s="6" t="inlineStr">
        <is>
          <t>M3</t>
        </is>
      </c>
      <c r="B7" s="6" t="inlineStr">
        <is>
          <t>Cost per permit ($)</t>
        </is>
      </c>
      <c r="C7" s="6" t="inlineStr">
        <is>
          <t>Total processing cost / permits issued</t>
        </is>
      </c>
      <c r="D7" s="6" t="inlineStr">
        <is>
          <t>Finance report</t>
        </is>
      </c>
      <c r="E7" s="6" t="inlineStr">
        <is>
          <t>Finance analyst</t>
        </is>
      </c>
      <c r="F7" s="6" t="inlineStr">
        <is>
          <t>Quarterly</t>
        </is>
      </c>
      <c r="G7" s="6" t="n">
        <v>250</v>
      </c>
      <c r="H7" s="6" t="inlineStr">
        <is>
          <t>Lower</t>
        </is>
      </c>
    </row>
    <row r="8">
      <c r="A8" s="6" t="inlineStr">
        <is>
          <t>M4</t>
        </is>
      </c>
      <c r="B8" s="6" t="inlineStr">
        <is>
          <t>Applicant satisfaction (%)</t>
        </is>
      </c>
      <c r="C8" s="6" t="inlineStr">
        <is>
          <t>Satisfied or very satisfied responses / responses</t>
        </is>
      </c>
      <c r="D8" s="6" t="inlineStr">
        <is>
          <t>Applicant survey</t>
        </is>
      </c>
      <c r="E8" s="6" t="inlineStr">
        <is>
          <t>Service lead</t>
        </is>
      </c>
      <c r="F8" s="6" t="inlineStr">
        <is>
          <t>Monthly</t>
        </is>
      </c>
      <c r="G8" s="6" t="n">
        <v>85</v>
      </c>
      <c r="H8" s="6" t="inlineStr">
        <is>
          <t>Higher</t>
        </is>
      </c>
    </row>
    <row r="9">
      <c r="A9" s="6" t="n"/>
      <c r="B9" s="6" t="n"/>
      <c r="C9" s="6" t="n"/>
      <c r="D9" s="6" t="n"/>
      <c r="E9" s="6" t="n"/>
      <c r="F9" s="6" t="n"/>
      <c r="G9" s="6" t="n"/>
      <c r="H9" s="6" t="n"/>
    </row>
    <row r="10">
      <c r="A10" s="6" t="n"/>
      <c r="B10" s="6" t="n"/>
      <c r="C10" s="6" t="n"/>
      <c r="D10" s="6" t="n"/>
      <c r="E10" s="6" t="n"/>
      <c r="F10" s="6" t="n"/>
      <c r="G10" s="6" t="n"/>
      <c r="H10" s="6" t="n"/>
    </row>
    <row r="11">
      <c r="A11" s="6" t="n"/>
      <c r="B11" s="6" t="n"/>
      <c r="C11" s="6" t="n"/>
      <c r="D11" s="6" t="n"/>
      <c r="E11" s="6" t="n"/>
      <c r="F11" s="6" t="n"/>
      <c r="G11" s="6" t="n"/>
      <c r="H11" s="6" t="n"/>
    </row>
    <row r="12">
      <c r="A12" s="6" t="n"/>
      <c r="B12" s="6" t="n"/>
      <c r="C12" s="6" t="n"/>
      <c r="D12" s="6" t="n"/>
      <c r="E12" s="6" t="n"/>
      <c r="F12" s="6" t="n"/>
      <c r="G12" s="6" t="n"/>
      <c r="H12" s="6" t="n"/>
    </row>
    <row r="13">
      <c r="A13" s="6" t="n"/>
      <c r="B13" s="6" t="n"/>
      <c r="C13" s="6" t="n"/>
      <c r="D13" s="6" t="n"/>
      <c r="E13" s="6" t="n"/>
      <c r="F13" s="6" t="n"/>
      <c r="G13" s="6" t="n"/>
      <c r="H13" s="6" t="n"/>
    </row>
    <row r="14">
      <c r="A14" s="6" t="n"/>
      <c r="B14" s="6" t="n"/>
      <c r="C14" s="6" t="n"/>
      <c r="D14" s="6" t="n"/>
      <c r="E14" s="6" t="n"/>
      <c r="F14" s="6" t="n"/>
      <c r="G14" s="6" t="n"/>
      <c r="H14" s="6" t="n"/>
    </row>
    <row r="15">
      <c r="A15" s="6" t="n"/>
      <c r="B15" s="6" t="n"/>
      <c r="C15" s="6" t="n"/>
      <c r="D15" s="6" t="n"/>
      <c r="E15" s="6" t="n"/>
      <c r="F15" s="6" t="n"/>
      <c r="G15" s="6" t="n"/>
      <c r="H15" s="6" t="n"/>
    </row>
    <row r="16">
      <c r="A16" s="6" t="n"/>
      <c r="B16" s="6" t="n"/>
      <c r="C16" s="6" t="n"/>
      <c r="D16" s="6" t="n"/>
      <c r="E16" s="6" t="n"/>
      <c r="F16" s="6" t="n"/>
      <c r="G16" s="6" t="n"/>
      <c r="H16" s="6" t="n"/>
    </row>
    <row r="17">
      <c r="A17" s="6" t="n"/>
      <c r="B17" s="6" t="n"/>
      <c r="C17" s="6" t="n"/>
      <c r="D17" s="6" t="n"/>
      <c r="E17" s="6" t="n"/>
      <c r="F17" s="6" t="n"/>
      <c r="G17" s="6" t="n"/>
      <c r="H17" s="6" t="n"/>
    </row>
    <row r="18">
      <c r="A18" s="6" t="n"/>
      <c r="B18" s="6" t="n"/>
      <c r="C18" s="6" t="n"/>
      <c r="D18" s="6" t="n"/>
      <c r="E18" s="6" t="n"/>
      <c r="F18" s="6" t="n"/>
      <c r="G18" s="6" t="n"/>
      <c r="H18" s="6" t="n"/>
    </row>
    <row r="19">
      <c r="A19" s="6" t="n"/>
      <c r="B19" s="6" t="n"/>
      <c r="C19" s="6" t="n"/>
      <c r="D19" s="6" t="n"/>
      <c r="E19" s="6" t="n"/>
      <c r="F19" s="6" t="n"/>
      <c r="G19" s="6" t="n"/>
      <c r="H19" s="6" t="n"/>
    </row>
    <row r="20">
      <c r="A20" s="6" t="n"/>
      <c r="B20" s="6" t="n"/>
      <c r="C20" s="6" t="n"/>
      <c r="D20" s="6" t="n"/>
      <c r="E20" s="6" t="n"/>
      <c r="F20" s="6" t="n"/>
      <c r="G20" s="6" t="n"/>
      <c r="H20" s="6" t="n"/>
    </row>
    <row r="21">
      <c r="A21" s="6" t="n"/>
      <c r="B21" s="6" t="n"/>
      <c r="C21" s="6" t="n"/>
      <c r="D21" s="6" t="n"/>
      <c r="E21" s="6" t="n"/>
      <c r="F21" s="6" t="n"/>
      <c r="G21" s="6" t="n"/>
      <c r="H21" s="6" t="n"/>
    </row>
    <row r="22">
      <c r="A22" s="6" t="n"/>
      <c r="B22" s="6" t="n"/>
      <c r="C22" s="6" t="n"/>
      <c r="D22" s="6" t="n"/>
      <c r="E22" s="6" t="n"/>
      <c r="F22" s="6" t="n"/>
      <c r="G22" s="6" t="n"/>
      <c r="H22" s="6" t="n"/>
    </row>
    <row r="23">
      <c r="A23" s="6" t="n"/>
      <c r="B23" s="6" t="n"/>
      <c r="C23" s="6" t="n"/>
      <c r="D23" s="6" t="n"/>
      <c r="E23" s="6" t="n"/>
      <c r="F23" s="6" t="n"/>
      <c r="G23" s="6" t="n"/>
      <c r="H23" s="6" t="n"/>
    </row>
    <row r="24">
      <c r="A24" s="6" t="n"/>
      <c r="B24" s="6" t="n"/>
      <c r="C24" s="6" t="n"/>
      <c r="D24" s="6" t="n"/>
      <c r="E24" s="6" t="n"/>
      <c r="F24" s="6" t="n"/>
      <c r="G24" s="6" t="n"/>
      <c r="H24" s="6" t="n"/>
    </row>
  </sheetData>
  <dataValidations count="2">
    <dataValidation sqref="H5:H24" showDropDown="0" showInputMessage="0" showErrorMessage="1" allowBlank="1" errorTitle="Invalid entry" error="Pick a value from the list." type="list">
      <formula1>"Higher,Lower"</formula1>
    </dataValidation>
    <dataValidation sqref="F5:F24" showDropDown="0" showInputMessage="0" showErrorMessage="1" allowBlank="1" errorTitle="Invalid entry" error="Pick a value from the list." type="list">
      <formula1>"Weekly,Monthly,Quarterly,Annual"</formula1>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F204"/>
  <sheetViews>
    <sheetView workbookViewId="0">
      <pane ySplit="4" topLeftCell="A5" activePane="bottomLeft" state="frozen"/>
      <selection pane="bottomLeft" activeCell="A1" sqref="A1"/>
    </sheetView>
  </sheetViews>
  <sheetFormatPr baseColWidth="8" defaultRowHeight="15"/>
  <cols>
    <col width="13" customWidth="1" min="1" max="1"/>
    <col width="12" customWidth="1" min="2" max="2"/>
    <col width="11" customWidth="1" min="3" max="3"/>
    <col width="11" customWidth="1" min="4" max="4"/>
    <col width="11" customWidth="1" min="5" max="5"/>
    <col width="11" customWidth="1" min="6" max="6"/>
  </cols>
  <sheetData>
    <row r="1">
      <c r="A1" s="1" t="inlineStr">
        <is>
          <t>MONTHLY DATA</t>
        </is>
      </c>
    </row>
    <row r="2">
      <c r="A2" s="4" t="inlineStr">
        <is>
          <t>One row per measure per month. Use the first day of the month. Example rows are placeholders.</t>
        </is>
      </c>
    </row>
    <row r="4" ht="32" customHeight="1">
      <c r="A4" s="5" t="inlineStr">
        <is>
          <t>Month</t>
        </is>
      </c>
      <c r="B4" s="5" t="inlineStr">
        <is>
          <t>Measure ID</t>
        </is>
      </c>
      <c r="C4" s="5" t="inlineStr">
        <is>
          <t>Value</t>
        </is>
      </c>
      <c r="D4" s="5" t="inlineStr">
        <is>
          <t>Target</t>
        </is>
      </c>
      <c r="E4" s="5" t="inlineStr">
        <is>
          <t>Better is</t>
        </is>
      </c>
      <c r="F4" s="5" t="inlineStr">
        <is>
          <t>Met?</t>
        </is>
      </c>
    </row>
    <row r="5">
      <c r="A5" s="7" t="n">
        <v>46174</v>
      </c>
      <c r="B5" s="8" t="inlineStr">
        <is>
          <t>M1</t>
        </is>
      </c>
      <c r="C5" s="8" t="n">
        <v>24</v>
      </c>
      <c r="D5" s="9">
        <f>IF(B5="","",IFERROR(INDEX('Measure Dictionary'!$G$5:$G$24,MATCH(B5,'Measure Dictionary'!$A$5:$A$24,0)),""))</f>
        <v/>
      </c>
      <c r="E5" s="9">
        <f>IF(B5="","",IFERROR(INDEX('Measure Dictionary'!$H$5:$H$24,MATCH(B5,'Measure Dictionary'!$A$5:$A$24,0)),""))</f>
        <v/>
      </c>
      <c r="F5" s="9">
        <f>IF(OR(C5="",D5="",E5=""),"",IF(E5="Higher",IF(C5&gt;=D5,"Met","Not met"),IF(C5&lt;=D5,"Met","Not met")))</f>
        <v/>
      </c>
    </row>
    <row r="6">
      <c r="A6" s="7" t="n">
        <v>46174</v>
      </c>
      <c r="B6" s="8" t="inlineStr">
        <is>
          <t>M2</t>
        </is>
      </c>
      <c r="C6" s="8" t="n">
        <v>68</v>
      </c>
      <c r="D6" s="9">
        <f>IF(B6="","",IFERROR(INDEX('Measure Dictionary'!$G$5:$G$24,MATCH(B6,'Measure Dictionary'!$A$5:$A$24,0)),""))</f>
        <v/>
      </c>
      <c r="E6" s="9">
        <f>IF(B6="","",IFERROR(INDEX('Measure Dictionary'!$H$5:$H$24,MATCH(B6,'Measure Dictionary'!$A$5:$A$24,0)),""))</f>
        <v/>
      </c>
      <c r="F6" s="9">
        <f>IF(OR(C6="",D6="",E6=""),"",IF(E6="Higher",IF(C6&gt;=D6,"Met","Not met"),IF(C6&lt;=D6,"Met","Not met")))</f>
        <v/>
      </c>
    </row>
    <row r="7">
      <c r="A7" s="7" t="n">
        <v>46174</v>
      </c>
      <c r="B7" s="8" t="inlineStr">
        <is>
          <t>M3</t>
        </is>
      </c>
      <c r="C7" s="8" t="n">
        <v>300</v>
      </c>
      <c r="D7" s="9">
        <f>IF(B7="","",IFERROR(INDEX('Measure Dictionary'!$G$5:$G$24,MATCH(B7,'Measure Dictionary'!$A$5:$A$24,0)),""))</f>
        <v/>
      </c>
      <c r="E7" s="9">
        <f>IF(B7="","",IFERROR(INDEX('Measure Dictionary'!$H$5:$H$24,MATCH(B7,'Measure Dictionary'!$A$5:$A$24,0)),""))</f>
        <v/>
      </c>
      <c r="F7" s="9">
        <f>IF(OR(C7="",D7="",E7=""),"",IF(E7="Higher",IF(C7&gt;=D7,"Met","Not met"),IF(C7&lt;=D7,"Met","Not met")))</f>
        <v/>
      </c>
    </row>
    <row r="8">
      <c r="A8" s="7" t="n">
        <v>46174</v>
      </c>
      <c r="B8" s="8" t="inlineStr">
        <is>
          <t>M4</t>
        </is>
      </c>
      <c r="C8" s="8" t="n">
        <v>76</v>
      </c>
      <c r="D8" s="9">
        <f>IF(B8="","",IFERROR(INDEX('Measure Dictionary'!$G$5:$G$24,MATCH(B8,'Measure Dictionary'!$A$5:$A$24,0)),""))</f>
        <v/>
      </c>
      <c r="E8" s="9">
        <f>IF(B8="","",IFERROR(INDEX('Measure Dictionary'!$H$5:$H$24,MATCH(B8,'Measure Dictionary'!$A$5:$A$24,0)),""))</f>
        <v/>
      </c>
      <c r="F8" s="9">
        <f>IF(OR(C8="",D8="",E8=""),"",IF(E8="Higher",IF(C8&gt;=D8,"Met","Not met"),IF(C8&lt;=D8,"Met","Not met")))</f>
        <v/>
      </c>
    </row>
    <row r="9">
      <c r="A9" s="7" t="n">
        <v>46204</v>
      </c>
      <c r="B9" s="8" t="inlineStr">
        <is>
          <t>M1</t>
        </is>
      </c>
      <c r="C9" s="8" t="n">
        <v>23</v>
      </c>
      <c r="D9" s="9">
        <f>IF(B9="","",IFERROR(INDEX('Measure Dictionary'!$G$5:$G$24,MATCH(B9,'Measure Dictionary'!$A$5:$A$24,0)),""))</f>
        <v/>
      </c>
      <c r="E9" s="9">
        <f>IF(B9="","",IFERROR(INDEX('Measure Dictionary'!$H$5:$H$24,MATCH(B9,'Measure Dictionary'!$A$5:$A$24,0)),""))</f>
        <v/>
      </c>
      <c r="F9" s="9">
        <f>IF(OR(C9="",D9="",E9=""),"",IF(E9="Higher",IF(C9&gt;=D9,"Met","Not met"),IF(C9&lt;=D9,"Met","Not met")))</f>
        <v/>
      </c>
    </row>
    <row r="10">
      <c r="A10" s="7" t="n">
        <v>46204</v>
      </c>
      <c r="B10" s="8" t="inlineStr">
        <is>
          <t>M2</t>
        </is>
      </c>
      <c r="C10" s="8" t="n">
        <v>70</v>
      </c>
      <c r="D10" s="9">
        <f>IF(B10="","",IFERROR(INDEX('Measure Dictionary'!$G$5:$G$24,MATCH(B10,'Measure Dictionary'!$A$5:$A$24,0)),""))</f>
        <v/>
      </c>
      <c r="E10" s="9">
        <f>IF(B10="","",IFERROR(INDEX('Measure Dictionary'!$H$5:$H$24,MATCH(B10,'Measure Dictionary'!$A$5:$A$24,0)),""))</f>
        <v/>
      </c>
      <c r="F10" s="9">
        <f>IF(OR(C10="",D10="",E10=""),"",IF(E10="Higher",IF(C10&gt;=D10,"Met","Not met"),IF(C10&lt;=D10,"Met","Not met")))</f>
        <v/>
      </c>
    </row>
    <row r="11">
      <c r="A11" s="7" t="n">
        <v>46204</v>
      </c>
      <c r="B11" s="8" t="inlineStr">
        <is>
          <t>M3</t>
        </is>
      </c>
      <c r="C11" s="8" t="n">
        <v>298</v>
      </c>
      <c r="D11" s="9">
        <f>IF(B11="","",IFERROR(INDEX('Measure Dictionary'!$G$5:$G$24,MATCH(B11,'Measure Dictionary'!$A$5:$A$24,0)),""))</f>
        <v/>
      </c>
      <c r="E11" s="9">
        <f>IF(B11="","",IFERROR(INDEX('Measure Dictionary'!$H$5:$H$24,MATCH(B11,'Measure Dictionary'!$A$5:$A$24,0)),""))</f>
        <v/>
      </c>
      <c r="F11" s="9">
        <f>IF(OR(C11="",D11="",E11=""),"",IF(E11="Higher",IF(C11&gt;=D11,"Met","Not met"),IF(C11&lt;=D11,"Met","Not met")))</f>
        <v/>
      </c>
    </row>
    <row r="12">
      <c r="A12" s="7" t="n">
        <v>46204</v>
      </c>
      <c r="B12" s="8" t="inlineStr">
        <is>
          <t>M4</t>
        </is>
      </c>
      <c r="C12" s="8" t="n">
        <v>78</v>
      </c>
      <c r="D12" s="9">
        <f>IF(B12="","",IFERROR(INDEX('Measure Dictionary'!$G$5:$G$24,MATCH(B12,'Measure Dictionary'!$A$5:$A$24,0)),""))</f>
        <v/>
      </c>
      <c r="E12" s="9">
        <f>IF(B12="","",IFERROR(INDEX('Measure Dictionary'!$H$5:$H$24,MATCH(B12,'Measure Dictionary'!$A$5:$A$24,0)),""))</f>
        <v/>
      </c>
      <c r="F12" s="9">
        <f>IF(OR(C12="",D12="",E12=""),"",IF(E12="Higher",IF(C12&gt;=D12,"Met","Not met"),IF(C12&lt;=D12,"Met","Not met")))</f>
        <v/>
      </c>
    </row>
    <row r="13">
      <c r="A13" s="7" t="n">
        <v>46235</v>
      </c>
      <c r="B13" s="8" t="inlineStr">
        <is>
          <t>M1</t>
        </is>
      </c>
      <c r="C13" s="8" t="n">
        <v>22</v>
      </c>
      <c r="D13" s="9">
        <f>IF(B13="","",IFERROR(INDEX('Measure Dictionary'!$G$5:$G$24,MATCH(B13,'Measure Dictionary'!$A$5:$A$24,0)),""))</f>
        <v/>
      </c>
      <c r="E13" s="9">
        <f>IF(B13="","",IFERROR(INDEX('Measure Dictionary'!$H$5:$H$24,MATCH(B13,'Measure Dictionary'!$A$5:$A$24,0)),""))</f>
        <v/>
      </c>
      <c r="F13" s="9">
        <f>IF(OR(C13="",D13="",E13=""),"",IF(E13="Higher",IF(C13&gt;=D13,"Met","Not met"),IF(C13&lt;=D13,"Met","Not met")))</f>
        <v/>
      </c>
    </row>
    <row r="14">
      <c r="A14" s="7" t="n">
        <v>46235</v>
      </c>
      <c r="B14" s="8" t="inlineStr">
        <is>
          <t>M2</t>
        </is>
      </c>
      <c r="C14" s="8" t="n">
        <v>72</v>
      </c>
      <c r="D14" s="9">
        <f>IF(B14="","",IFERROR(INDEX('Measure Dictionary'!$G$5:$G$24,MATCH(B14,'Measure Dictionary'!$A$5:$A$24,0)),""))</f>
        <v/>
      </c>
      <c r="E14" s="9">
        <f>IF(B14="","",IFERROR(INDEX('Measure Dictionary'!$H$5:$H$24,MATCH(B14,'Measure Dictionary'!$A$5:$A$24,0)),""))</f>
        <v/>
      </c>
      <c r="F14" s="9">
        <f>IF(OR(C14="",D14="",E14=""),"",IF(E14="Higher",IF(C14&gt;=D14,"Met","Not met"),IF(C14&lt;=D14,"Met","Not met")))</f>
        <v/>
      </c>
    </row>
    <row r="15">
      <c r="A15" s="7" t="n">
        <v>46235</v>
      </c>
      <c r="B15" s="8" t="inlineStr">
        <is>
          <t>M3</t>
        </is>
      </c>
      <c r="C15" s="8" t="n">
        <v>295</v>
      </c>
      <c r="D15" s="9">
        <f>IF(B15="","",IFERROR(INDEX('Measure Dictionary'!$G$5:$G$24,MATCH(B15,'Measure Dictionary'!$A$5:$A$24,0)),""))</f>
        <v/>
      </c>
      <c r="E15" s="9">
        <f>IF(B15="","",IFERROR(INDEX('Measure Dictionary'!$H$5:$H$24,MATCH(B15,'Measure Dictionary'!$A$5:$A$24,0)),""))</f>
        <v/>
      </c>
      <c r="F15" s="9">
        <f>IF(OR(C15="",D15="",E15=""),"",IF(E15="Higher",IF(C15&gt;=D15,"Met","Not met"),IF(C15&lt;=D15,"Met","Not met")))</f>
        <v/>
      </c>
    </row>
    <row r="16">
      <c r="A16" s="7" t="n">
        <v>46235</v>
      </c>
      <c r="B16" s="8" t="inlineStr">
        <is>
          <t>M4</t>
        </is>
      </c>
      <c r="C16" s="8" t="n">
        <v>82</v>
      </c>
      <c r="D16" s="9">
        <f>IF(B16="","",IFERROR(INDEX('Measure Dictionary'!$G$5:$G$24,MATCH(B16,'Measure Dictionary'!$A$5:$A$24,0)),""))</f>
        <v/>
      </c>
      <c r="E16" s="9">
        <f>IF(B16="","",IFERROR(INDEX('Measure Dictionary'!$H$5:$H$24,MATCH(B16,'Measure Dictionary'!$A$5:$A$24,0)),""))</f>
        <v/>
      </c>
      <c r="F16" s="9">
        <f>IF(OR(C16="",D16="",E16=""),"",IF(E16="Higher",IF(C16&gt;=D16,"Met","Not met"),IF(C16&lt;=D16,"Met","Not met")))</f>
        <v/>
      </c>
    </row>
    <row r="17">
      <c r="A17" s="7" t="n">
        <v>46266</v>
      </c>
      <c r="B17" s="8" t="inlineStr">
        <is>
          <t>M1</t>
        </is>
      </c>
      <c r="C17" s="8" t="n">
        <v>21</v>
      </c>
      <c r="D17" s="9">
        <f>IF(B17="","",IFERROR(INDEX('Measure Dictionary'!$G$5:$G$24,MATCH(B17,'Measure Dictionary'!$A$5:$A$24,0)),""))</f>
        <v/>
      </c>
      <c r="E17" s="9">
        <f>IF(B17="","",IFERROR(INDEX('Measure Dictionary'!$H$5:$H$24,MATCH(B17,'Measure Dictionary'!$A$5:$A$24,0)),""))</f>
        <v/>
      </c>
      <c r="F17" s="9">
        <f>IF(OR(C17="",D17="",E17=""),"",IF(E17="Higher",IF(C17&gt;=D17,"Met","Not met"),IF(C17&lt;=D17,"Met","Not met")))</f>
        <v/>
      </c>
    </row>
    <row r="18">
      <c r="A18" s="7" t="n">
        <v>46266</v>
      </c>
      <c r="B18" s="8" t="inlineStr">
        <is>
          <t>M2</t>
        </is>
      </c>
      <c r="C18" s="8" t="n">
        <v>74</v>
      </c>
      <c r="D18" s="9">
        <f>IF(B18="","",IFERROR(INDEX('Measure Dictionary'!$G$5:$G$24,MATCH(B18,'Measure Dictionary'!$A$5:$A$24,0)),""))</f>
        <v/>
      </c>
      <c r="E18" s="9">
        <f>IF(B18="","",IFERROR(INDEX('Measure Dictionary'!$H$5:$H$24,MATCH(B18,'Measure Dictionary'!$A$5:$A$24,0)),""))</f>
        <v/>
      </c>
      <c r="F18" s="9">
        <f>IF(OR(C18="",D18="",E18=""),"",IF(E18="Higher",IF(C18&gt;=D18,"Met","Not met"),IF(C18&lt;=D18,"Met","Not met")))</f>
        <v/>
      </c>
    </row>
    <row r="19">
      <c r="A19" s="7" t="n">
        <v>46266</v>
      </c>
      <c r="B19" s="8" t="inlineStr">
        <is>
          <t>M3</t>
        </is>
      </c>
      <c r="C19" s="8" t="n">
        <v>290</v>
      </c>
      <c r="D19" s="9">
        <f>IF(B19="","",IFERROR(INDEX('Measure Dictionary'!$G$5:$G$24,MATCH(B19,'Measure Dictionary'!$A$5:$A$24,0)),""))</f>
        <v/>
      </c>
      <c r="E19" s="9">
        <f>IF(B19="","",IFERROR(INDEX('Measure Dictionary'!$H$5:$H$24,MATCH(B19,'Measure Dictionary'!$A$5:$A$24,0)),""))</f>
        <v/>
      </c>
      <c r="F19" s="9">
        <f>IF(OR(C19="",D19="",E19=""),"",IF(E19="Higher",IF(C19&gt;=D19,"Met","Not met"),IF(C19&lt;=D19,"Met","Not met")))</f>
        <v/>
      </c>
    </row>
    <row r="20">
      <c r="A20" s="7" t="n">
        <v>46266</v>
      </c>
      <c r="B20" s="8" t="inlineStr">
        <is>
          <t>M4</t>
        </is>
      </c>
      <c r="C20" s="8" t="n">
        <v>86</v>
      </c>
      <c r="D20" s="9">
        <f>IF(B20="","",IFERROR(INDEX('Measure Dictionary'!$G$5:$G$24,MATCH(B20,'Measure Dictionary'!$A$5:$A$24,0)),""))</f>
        <v/>
      </c>
      <c r="E20" s="9">
        <f>IF(B20="","",IFERROR(INDEX('Measure Dictionary'!$H$5:$H$24,MATCH(B20,'Measure Dictionary'!$A$5:$A$24,0)),""))</f>
        <v/>
      </c>
      <c r="F20" s="9">
        <f>IF(OR(C20="",D20="",E20=""),"",IF(E20="Higher",IF(C20&gt;=D20,"Met","Not met"),IF(C20&lt;=D20,"Met","Not met")))</f>
        <v/>
      </c>
    </row>
    <row r="21">
      <c r="A21" s="7" t="n"/>
      <c r="B21" s="8" t="n"/>
      <c r="C21" s="8" t="n"/>
      <c r="D21" s="9">
        <f>IF(B21="","",IFERROR(INDEX('Measure Dictionary'!$G$5:$G$24,MATCH(B21,'Measure Dictionary'!$A$5:$A$24,0)),""))</f>
        <v/>
      </c>
      <c r="E21" s="9">
        <f>IF(B21="","",IFERROR(INDEX('Measure Dictionary'!$H$5:$H$24,MATCH(B21,'Measure Dictionary'!$A$5:$A$24,0)),""))</f>
        <v/>
      </c>
      <c r="F21" s="9">
        <f>IF(OR(C21="",D21="",E21=""),"",IF(E21="Higher",IF(C21&gt;=D21,"Met","Not met"),IF(C21&lt;=D21,"Met","Not met")))</f>
        <v/>
      </c>
    </row>
    <row r="22">
      <c r="A22" s="7" t="n"/>
      <c r="B22" s="8" t="n"/>
      <c r="C22" s="8" t="n"/>
      <c r="D22" s="9">
        <f>IF(B22="","",IFERROR(INDEX('Measure Dictionary'!$G$5:$G$24,MATCH(B22,'Measure Dictionary'!$A$5:$A$24,0)),""))</f>
        <v/>
      </c>
      <c r="E22" s="9">
        <f>IF(B22="","",IFERROR(INDEX('Measure Dictionary'!$H$5:$H$24,MATCH(B22,'Measure Dictionary'!$A$5:$A$24,0)),""))</f>
        <v/>
      </c>
      <c r="F22" s="9">
        <f>IF(OR(C22="",D22="",E22=""),"",IF(E22="Higher",IF(C22&gt;=D22,"Met","Not met"),IF(C22&lt;=D22,"Met","Not met")))</f>
        <v/>
      </c>
    </row>
    <row r="23">
      <c r="A23" s="7" t="n"/>
      <c r="B23" s="8" t="n"/>
      <c r="C23" s="8" t="n"/>
      <c r="D23" s="9">
        <f>IF(B23="","",IFERROR(INDEX('Measure Dictionary'!$G$5:$G$24,MATCH(B23,'Measure Dictionary'!$A$5:$A$24,0)),""))</f>
        <v/>
      </c>
      <c r="E23" s="9">
        <f>IF(B23="","",IFERROR(INDEX('Measure Dictionary'!$H$5:$H$24,MATCH(B23,'Measure Dictionary'!$A$5:$A$24,0)),""))</f>
        <v/>
      </c>
      <c r="F23" s="9">
        <f>IF(OR(C23="",D23="",E23=""),"",IF(E23="Higher",IF(C23&gt;=D23,"Met","Not met"),IF(C23&lt;=D23,"Met","Not met")))</f>
        <v/>
      </c>
    </row>
    <row r="24">
      <c r="A24" s="7" t="n"/>
      <c r="B24" s="8" t="n"/>
      <c r="C24" s="8" t="n"/>
      <c r="D24" s="9">
        <f>IF(B24="","",IFERROR(INDEX('Measure Dictionary'!$G$5:$G$24,MATCH(B24,'Measure Dictionary'!$A$5:$A$24,0)),""))</f>
        <v/>
      </c>
      <c r="E24" s="9">
        <f>IF(B24="","",IFERROR(INDEX('Measure Dictionary'!$H$5:$H$24,MATCH(B24,'Measure Dictionary'!$A$5:$A$24,0)),""))</f>
        <v/>
      </c>
      <c r="F24" s="9">
        <f>IF(OR(C24="",D24="",E24=""),"",IF(E24="Higher",IF(C24&gt;=D24,"Met","Not met"),IF(C24&lt;=D24,"Met","Not met")))</f>
        <v/>
      </c>
    </row>
    <row r="25">
      <c r="A25" s="7" t="n"/>
      <c r="B25" s="8" t="n"/>
      <c r="C25" s="8" t="n"/>
      <c r="D25" s="9">
        <f>IF(B25="","",IFERROR(INDEX('Measure Dictionary'!$G$5:$G$24,MATCH(B25,'Measure Dictionary'!$A$5:$A$24,0)),""))</f>
        <v/>
      </c>
      <c r="E25" s="9">
        <f>IF(B25="","",IFERROR(INDEX('Measure Dictionary'!$H$5:$H$24,MATCH(B25,'Measure Dictionary'!$A$5:$A$24,0)),""))</f>
        <v/>
      </c>
      <c r="F25" s="9">
        <f>IF(OR(C25="",D25="",E25=""),"",IF(E25="Higher",IF(C25&gt;=D25,"Met","Not met"),IF(C25&lt;=D25,"Met","Not met")))</f>
        <v/>
      </c>
    </row>
    <row r="26">
      <c r="A26" s="7" t="n"/>
      <c r="B26" s="8" t="n"/>
      <c r="C26" s="8" t="n"/>
      <c r="D26" s="9">
        <f>IF(B26="","",IFERROR(INDEX('Measure Dictionary'!$G$5:$G$24,MATCH(B26,'Measure Dictionary'!$A$5:$A$24,0)),""))</f>
        <v/>
      </c>
      <c r="E26" s="9">
        <f>IF(B26="","",IFERROR(INDEX('Measure Dictionary'!$H$5:$H$24,MATCH(B26,'Measure Dictionary'!$A$5:$A$24,0)),""))</f>
        <v/>
      </c>
      <c r="F26" s="9">
        <f>IF(OR(C26="",D26="",E26=""),"",IF(E26="Higher",IF(C26&gt;=D26,"Met","Not met"),IF(C26&lt;=D26,"Met","Not met")))</f>
        <v/>
      </c>
    </row>
    <row r="27">
      <c r="A27" s="7" t="n"/>
      <c r="B27" s="8" t="n"/>
      <c r="C27" s="8" t="n"/>
      <c r="D27" s="9">
        <f>IF(B27="","",IFERROR(INDEX('Measure Dictionary'!$G$5:$G$24,MATCH(B27,'Measure Dictionary'!$A$5:$A$24,0)),""))</f>
        <v/>
      </c>
      <c r="E27" s="9">
        <f>IF(B27="","",IFERROR(INDEX('Measure Dictionary'!$H$5:$H$24,MATCH(B27,'Measure Dictionary'!$A$5:$A$24,0)),""))</f>
        <v/>
      </c>
      <c r="F27" s="9">
        <f>IF(OR(C27="",D27="",E27=""),"",IF(E27="Higher",IF(C27&gt;=D27,"Met","Not met"),IF(C27&lt;=D27,"Met","Not met")))</f>
        <v/>
      </c>
    </row>
    <row r="28">
      <c r="A28" s="7" t="n"/>
      <c r="B28" s="8" t="n"/>
      <c r="C28" s="8" t="n"/>
      <c r="D28" s="9">
        <f>IF(B28="","",IFERROR(INDEX('Measure Dictionary'!$G$5:$G$24,MATCH(B28,'Measure Dictionary'!$A$5:$A$24,0)),""))</f>
        <v/>
      </c>
      <c r="E28" s="9">
        <f>IF(B28="","",IFERROR(INDEX('Measure Dictionary'!$H$5:$H$24,MATCH(B28,'Measure Dictionary'!$A$5:$A$24,0)),""))</f>
        <v/>
      </c>
      <c r="F28" s="9">
        <f>IF(OR(C28="",D28="",E28=""),"",IF(E28="Higher",IF(C28&gt;=D28,"Met","Not met"),IF(C28&lt;=D28,"Met","Not met")))</f>
        <v/>
      </c>
    </row>
    <row r="29">
      <c r="A29" s="7" t="n"/>
      <c r="B29" s="8" t="n"/>
      <c r="C29" s="8" t="n"/>
      <c r="D29" s="9">
        <f>IF(B29="","",IFERROR(INDEX('Measure Dictionary'!$G$5:$G$24,MATCH(B29,'Measure Dictionary'!$A$5:$A$24,0)),""))</f>
        <v/>
      </c>
      <c r="E29" s="9">
        <f>IF(B29="","",IFERROR(INDEX('Measure Dictionary'!$H$5:$H$24,MATCH(B29,'Measure Dictionary'!$A$5:$A$24,0)),""))</f>
        <v/>
      </c>
      <c r="F29" s="9">
        <f>IF(OR(C29="",D29="",E29=""),"",IF(E29="Higher",IF(C29&gt;=D29,"Met","Not met"),IF(C29&lt;=D29,"Met","Not met")))</f>
        <v/>
      </c>
    </row>
    <row r="30">
      <c r="A30" s="7" t="n"/>
      <c r="B30" s="8" t="n"/>
      <c r="C30" s="8" t="n"/>
      <c r="D30" s="9">
        <f>IF(B30="","",IFERROR(INDEX('Measure Dictionary'!$G$5:$G$24,MATCH(B30,'Measure Dictionary'!$A$5:$A$24,0)),""))</f>
        <v/>
      </c>
      <c r="E30" s="9">
        <f>IF(B30="","",IFERROR(INDEX('Measure Dictionary'!$H$5:$H$24,MATCH(B30,'Measure Dictionary'!$A$5:$A$24,0)),""))</f>
        <v/>
      </c>
      <c r="F30" s="9">
        <f>IF(OR(C30="",D30="",E30=""),"",IF(E30="Higher",IF(C30&gt;=D30,"Met","Not met"),IF(C30&lt;=D30,"Met","Not met")))</f>
        <v/>
      </c>
    </row>
    <row r="31">
      <c r="A31" s="7" t="n"/>
      <c r="B31" s="8" t="n"/>
      <c r="C31" s="8" t="n"/>
      <c r="D31" s="9">
        <f>IF(B31="","",IFERROR(INDEX('Measure Dictionary'!$G$5:$G$24,MATCH(B31,'Measure Dictionary'!$A$5:$A$24,0)),""))</f>
        <v/>
      </c>
      <c r="E31" s="9">
        <f>IF(B31="","",IFERROR(INDEX('Measure Dictionary'!$H$5:$H$24,MATCH(B31,'Measure Dictionary'!$A$5:$A$24,0)),""))</f>
        <v/>
      </c>
      <c r="F31" s="9">
        <f>IF(OR(C31="",D31="",E31=""),"",IF(E31="Higher",IF(C31&gt;=D31,"Met","Not met"),IF(C31&lt;=D31,"Met","Not met")))</f>
        <v/>
      </c>
    </row>
    <row r="32">
      <c r="A32" s="7" t="n"/>
      <c r="B32" s="8" t="n"/>
      <c r="C32" s="8" t="n"/>
      <c r="D32" s="9">
        <f>IF(B32="","",IFERROR(INDEX('Measure Dictionary'!$G$5:$G$24,MATCH(B32,'Measure Dictionary'!$A$5:$A$24,0)),""))</f>
        <v/>
      </c>
      <c r="E32" s="9">
        <f>IF(B32="","",IFERROR(INDEX('Measure Dictionary'!$H$5:$H$24,MATCH(B32,'Measure Dictionary'!$A$5:$A$24,0)),""))</f>
        <v/>
      </c>
      <c r="F32" s="9">
        <f>IF(OR(C32="",D32="",E32=""),"",IF(E32="Higher",IF(C32&gt;=D32,"Met","Not met"),IF(C32&lt;=D32,"Met","Not met")))</f>
        <v/>
      </c>
    </row>
    <row r="33">
      <c r="A33" s="7" t="n"/>
      <c r="B33" s="8" t="n"/>
      <c r="C33" s="8" t="n"/>
      <c r="D33" s="9">
        <f>IF(B33="","",IFERROR(INDEX('Measure Dictionary'!$G$5:$G$24,MATCH(B33,'Measure Dictionary'!$A$5:$A$24,0)),""))</f>
        <v/>
      </c>
      <c r="E33" s="9">
        <f>IF(B33="","",IFERROR(INDEX('Measure Dictionary'!$H$5:$H$24,MATCH(B33,'Measure Dictionary'!$A$5:$A$24,0)),""))</f>
        <v/>
      </c>
      <c r="F33" s="9">
        <f>IF(OR(C33="",D33="",E33=""),"",IF(E33="Higher",IF(C33&gt;=D33,"Met","Not met"),IF(C33&lt;=D33,"Met","Not met")))</f>
        <v/>
      </c>
    </row>
    <row r="34">
      <c r="A34" s="7" t="n"/>
      <c r="B34" s="8" t="n"/>
      <c r="C34" s="8" t="n"/>
      <c r="D34" s="9">
        <f>IF(B34="","",IFERROR(INDEX('Measure Dictionary'!$G$5:$G$24,MATCH(B34,'Measure Dictionary'!$A$5:$A$24,0)),""))</f>
        <v/>
      </c>
      <c r="E34" s="9">
        <f>IF(B34="","",IFERROR(INDEX('Measure Dictionary'!$H$5:$H$24,MATCH(B34,'Measure Dictionary'!$A$5:$A$24,0)),""))</f>
        <v/>
      </c>
      <c r="F34" s="9">
        <f>IF(OR(C34="",D34="",E34=""),"",IF(E34="Higher",IF(C34&gt;=D34,"Met","Not met"),IF(C34&lt;=D34,"Met","Not met")))</f>
        <v/>
      </c>
    </row>
    <row r="35">
      <c r="A35" s="7" t="n"/>
      <c r="B35" s="8" t="n"/>
      <c r="C35" s="8" t="n"/>
      <c r="D35" s="9">
        <f>IF(B35="","",IFERROR(INDEX('Measure Dictionary'!$G$5:$G$24,MATCH(B35,'Measure Dictionary'!$A$5:$A$24,0)),""))</f>
        <v/>
      </c>
      <c r="E35" s="9">
        <f>IF(B35="","",IFERROR(INDEX('Measure Dictionary'!$H$5:$H$24,MATCH(B35,'Measure Dictionary'!$A$5:$A$24,0)),""))</f>
        <v/>
      </c>
      <c r="F35" s="9">
        <f>IF(OR(C35="",D35="",E35=""),"",IF(E35="Higher",IF(C35&gt;=D35,"Met","Not met"),IF(C35&lt;=D35,"Met","Not met")))</f>
        <v/>
      </c>
    </row>
    <row r="36">
      <c r="A36" s="7" t="n"/>
      <c r="B36" s="8" t="n"/>
      <c r="C36" s="8" t="n"/>
      <c r="D36" s="9">
        <f>IF(B36="","",IFERROR(INDEX('Measure Dictionary'!$G$5:$G$24,MATCH(B36,'Measure Dictionary'!$A$5:$A$24,0)),""))</f>
        <v/>
      </c>
      <c r="E36" s="9">
        <f>IF(B36="","",IFERROR(INDEX('Measure Dictionary'!$H$5:$H$24,MATCH(B36,'Measure Dictionary'!$A$5:$A$24,0)),""))</f>
        <v/>
      </c>
      <c r="F36" s="9">
        <f>IF(OR(C36="",D36="",E36=""),"",IF(E36="Higher",IF(C36&gt;=D36,"Met","Not met"),IF(C36&lt;=D36,"Met","Not met")))</f>
        <v/>
      </c>
    </row>
    <row r="37">
      <c r="A37" s="7" t="n"/>
      <c r="B37" s="8" t="n"/>
      <c r="C37" s="8" t="n"/>
      <c r="D37" s="9">
        <f>IF(B37="","",IFERROR(INDEX('Measure Dictionary'!$G$5:$G$24,MATCH(B37,'Measure Dictionary'!$A$5:$A$24,0)),""))</f>
        <v/>
      </c>
      <c r="E37" s="9">
        <f>IF(B37="","",IFERROR(INDEX('Measure Dictionary'!$H$5:$H$24,MATCH(B37,'Measure Dictionary'!$A$5:$A$24,0)),""))</f>
        <v/>
      </c>
      <c r="F37" s="9">
        <f>IF(OR(C37="",D37="",E37=""),"",IF(E37="Higher",IF(C37&gt;=D37,"Met","Not met"),IF(C37&lt;=D37,"Met","Not met")))</f>
        <v/>
      </c>
    </row>
    <row r="38">
      <c r="A38" s="7" t="n"/>
      <c r="B38" s="8" t="n"/>
      <c r="C38" s="8" t="n"/>
      <c r="D38" s="9">
        <f>IF(B38="","",IFERROR(INDEX('Measure Dictionary'!$G$5:$G$24,MATCH(B38,'Measure Dictionary'!$A$5:$A$24,0)),""))</f>
        <v/>
      </c>
      <c r="E38" s="9">
        <f>IF(B38="","",IFERROR(INDEX('Measure Dictionary'!$H$5:$H$24,MATCH(B38,'Measure Dictionary'!$A$5:$A$24,0)),""))</f>
        <v/>
      </c>
      <c r="F38" s="9">
        <f>IF(OR(C38="",D38="",E38=""),"",IF(E38="Higher",IF(C38&gt;=D38,"Met","Not met"),IF(C38&lt;=D38,"Met","Not met")))</f>
        <v/>
      </c>
    </row>
    <row r="39">
      <c r="A39" s="7" t="n"/>
      <c r="B39" s="8" t="n"/>
      <c r="C39" s="8" t="n"/>
      <c r="D39" s="9">
        <f>IF(B39="","",IFERROR(INDEX('Measure Dictionary'!$G$5:$G$24,MATCH(B39,'Measure Dictionary'!$A$5:$A$24,0)),""))</f>
        <v/>
      </c>
      <c r="E39" s="9">
        <f>IF(B39="","",IFERROR(INDEX('Measure Dictionary'!$H$5:$H$24,MATCH(B39,'Measure Dictionary'!$A$5:$A$24,0)),""))</f>
        <v/>
      </c>
      <c r="F39" s="9">
        <f>IF(OR(C39="",D39="",E39=""),"",IF(E39="Higher",IF(C39&gt;=D39,"Met","Not met"),IF(C39&lt;=D39,"Met","Not met")))</f>
        <v/>
      </c>
    </row>
    <row r="40">
      <c r="A40" s="7" t="n"/>
      <c r="B40" s="8" t="n"/>
      <c r="C40" s="8" t="n"/>
      <c r="D40" s="9">
        <f>IF(B40="","",IFERROR(INDEX('Measure Dictionary'!$G$5:$G$24,MATCH(B40,'Measure Dictionary'!$A$5:$A$24,0)),""))</f>
        <v/>
      </c>
      <c r="E40" s="9">
        <f>IF(B40="","",IFERROR(INDEX('Measure Dictionary'!$H$5:$H$24,MATCH(B40,'Measure Dictionary'!$A$5:$A$24,0)),""))</f>
        <v/>
      </c>
      <c r="F40" s="9">
        <f>IF(OR(C40="",D40="",E40=""),"",IF(E40="Higher",IF(C40&gt;=D40,"Met","Not met"),IF(C40&lt;=D40,"Met","Not met")))</f>
        <v/>
      </c>
    </row>
    <row r="41">
      <c r="A41" s="7" t="n"/>
      <c r="B41" s="8" t="n"/>
      <c r="C41" s="8" t="n"/>
      <c r="D41" s="9">
        <f>IF(B41="","",IFERROR(INDEX('Measure Dictionary'!$G$5:$G$24,MATCH(B41,'Measure Dictionary'!$A$5:$A$24,0)),""))</f>
        <v/>
      </c>
      <c r="E41" s="9">
        <f>IF(B41="","",IFERROR(INDEX('Measure Dictionary'!$H$5:$H$24,MATCH(B41,'Measure Dictionary'!$A$5:$A$24,0)),""))</f>
        <v/>
      </c>
      <c r="F41" s="9">
        <f>IF(OR(C41="",D41="",E41=""),"",IF(E41="Higher",IF(C41&gt;=D41,"Met","Not met"),IF(C41&lt;=D41,"Met","Not met")))</f>
        <v/>
      </c>
    </row>
    <row r="42">
      <c r="A42" s="7" t="n"/>
      <c r="B42" s="8" t="n"/>
      <c r="C42" s="8" t="n"/>
      <c r="D42" s="9">
        <f>IF(B42="","",IFERROR(INDEX('Measure Dictionary'!$G$5:$G$24,MATCH(B42,'Measure Dictionary'!$A$5:$A$24,0)),""))</f>
        <v/>
      </c>
      <c r="E42" s="9">
        <f>IF(B42="","",IFERROR(INDEX('Measure Dictionary'!$H$5:$H$24,MATCH(B42,'Measure Dictionary'!$A$5:$A$24,0)),""))</f>
        <v/>
      </c>
      <c r="F42" s="9">
        <f>IF(OR(C42="",D42="",E42=""),"",IF(E42="Higher",IF(C42&gt;=D42,"Met","Not met"),IF(C42&lt;=D42,"Met","Not met")))</f>
        <v/>
      </c>
    </row>
    <row r="43">
      <c r="A43" s="7" t="n"/>
      <c r="B43" s="8" t="n"/>
      <c r="C43" s="8" t="n"/>
      <c r="D43" s="9">
        <f>IF(B43="","",IFERROR(INDEX('Measure Dictionary'!$G$5:$G$24,MATCH(B43,'Measure Dictionary'!$A$5:$A$24,0)),""))</f>
        <v/>
      </c>
      <c r="E43" s="9">
        <f>IF(B43="","",IFERROR(INDEX('Measure Dictionary'!$H$5:$H$24,MATCH(B43,'Measure Dictionary'!$A$5:$A$24,0)),""))</f>
        <v/>
      </c>
      <c r="F43" s="9">
        <f>IF(OR(C43="",D43="",E43=""),"",IF(E43="Higher",IF(C43&gt;=D43,"Met","Not met"),IF(C43&lt;=D43,"Met","Not met")))</f>
        <v/>
      </c>
    </row>
    <row r="44">
      <c r="A44" s="7" t="n"/>
      <c r="B44" s="8" t="n"/>
      <c r="C44" s="8" t="n"/>
      <c r="D44" s="9">
        <f>IF(B44="","",IFERROR(INDEX('Measure Dictionary'!$G$5:$G$24,MATCH(B44,'Measure Dictionary'!$A$5:$A$24,0)),""))</f>
        <v/>
      </c>
      <c r="E44" s="9">
        <f>IF(B44="","",IFERROR(INDEX('Measure Dictionary'!$H$5:$H$24,MATCH(B44,'Measure Dictionary'!$A$5:$A$24,0)),""))</f>
        <v/>
      </c>
      <c r="F44" s="9">
        <f>IF(OR(C44="",D44="",E44=""),"",IF(E44="Higher",IF(C44&gt;=D44,"Met","Not met"),IF(C44&lt;=D44,"Met","Not met")))</f>
        <v/>
      </c>
    </row>
    <row r="45">
      <c r="A45" s="7" t="n"/>
      <c r="B45" s="8" t="n"/>
      <c r="C45" s="8" t="n"/>
      <c r="D45" s="9">
        <f>IF(B45="","",IFERROR(INDEX('Measure Dictionary'!$G$5:$G$24,MATCH(B45,'Measure Dictionary'!$A$5:$A$24,0)),""))</f>
        <v/>
      </c>
      <c r="E45" s="9">
        <f>IF(B45="","",IFERROR(INDEX('Measure Dictionary'!$H$5:$H$24,MATCH(B45,'Measure Dictionary'!$A$5:$A$24,0)),""))</f>
        <v/>
      </c>
      <c r="F45" s="9">
        <f>IF(OR(C45="",D45="",E45=""),"",IF(E45="Higher",IF(C45&gt;=D45,"Met","Not met"),IF(C45&lt;=D45,"Met","Not met")))</f>
        <v/>
      </c>
    </row>
    <row r="46">
      <c r="A46" s="7" t="n"/>
      <c r="B46" s="8" t="n"/>
      <c r="C46" s="8" t="n"/>
      <c r="D46" s="9">
        <f>IF(B46="","",IFERROR(INDEX('Measure Dictionary'!$G$5:$G$24,MATCH(B46,'Measure Dictionary'!$A$5:$A$24,0)),""))</f>
        <v/>
      </c>
      <c r="E46" s="9">
        <f>IF(B46="","",IFERROR(INDEX('Measure Dictionary'!$H$5:$H$24,MATCH(B46,'Measure Dictionary'!$A$5:$A$24,0)),""))</f>
        <v/>
      </c>
      <c r="F46" s="9">
        <f>IF(OR(C46="",D46="",E46=""),"",IF(E46="Higher",IF(C46&gt;=D46,"Met","Not met"),IF(C46&lt;=D46,"Met","Not met")))</f>
        <v/>
      </c>
    </row>
    <row r="47">
      <c r="A47" s="7" t="n"/>
      <c r="B47" s="8" t="n"/>
      <c r="C47" s="8" t="n"/>
      <c r="D47" s="9">
        <f>IF(B47="","",IFERROR(INDEX('Measure Dictionary'!$G$5:$G$24,MATCH(B47,'Measure Dictionary'!$A$5:$A$24,0)),""))</f>
        <v/>
      </c>
      <c r="E47" s="9">
        <f>IF(B47="","",IFERROR(INDEX('Measure Dictionary'!$H$5:$H$24,MATCH(B47,'Measure Dictionary'!$A$5:$A$24,0)),""))</f>
        <v/>
      </c>
      <c r="F47" s="9">
        <f>IF(OR(C47="",D47="",E47=""),"",IF(E47="Higher",IF(C47&gt;=D47,"Met","Not met"),IF(C47&lt;=D47,"Met","Not met")))</f>
        <v/>
      </c>
    </row>
    <row r="48">
      <c r="A48" s="7" t="n"/>
      <c r="B48" s="8" t="n"/>
      <c r="C48" s="8" t="n"/>
      <c r="D48" s="9">
        <f>IF(B48="","",IFERROR(INDEX('Measure Dictionary'!$G$5:$G$24,MATCH(B48,'Measure Dictionary'!$A$5:$A$24,0)),""))</f>
        <v/>
      </c>
      <c r="E48" s="9">
        <f>IF(B48="","",IFERROR(INDEX('Measure Dictionary'!$H$5:$H$24,MATCH(B48,'Measure Dictionary'!$A$5:$A$24,0)),""))</f>
        <v/>
      </c>
      <c r="F48" s="9">
        <f>IF(OR(C48="",D48="",E48=""),"",IF(E48="Higher",IF(C48&gt;=D48,"Met","Not met"),IF(C48&lt;=D48,"Met","Not met")))</f>
        <v/>
      </c>
    </row>
    <row r="49">
      <c r="A49" s="7" t="n"/>
      <c r="B49" s="8" t="n"/>
      <c r="C49" s="8" t="n"/>
      <c r="D49" s="9">
        <f>IF(B49="","",IFERROR(INDEX('Measure Dictionary'!$G$5:$G$24,MATCH(B49,'Measure Dictionary'!$A$5:$A$24,0)),""))</f>
        <v/>
      </c>
      <c r="E49" s="9">
        <f>IF(B49="","",IFERROR(INDEX('Measure Dictionary'!$H$5:$H$24,MATCH(B49,'Measure Dictionary'!$A$5:$A$24,0)),""))</f>
        <v/>
      </c>
      <c r="F49" s="9">
        <f>IF(OR(C49="",D49="",E49=""),"",IF(E49="Higher",IF(C49&gt;=D49,"Met","Not met"),IF(C49&lt;=D49,"Met","Not met")))</f>
        <v/>
      </c>
    </row>
    <row r="50">
      <c r="A50" s="7" t="n"/>
      <c r="B50" s="8" t="n"/>
      <c r="C50" s="8" t="n"/>
      <c r="D50" s="9">
        <f>IF(B50="","",IFERROR(INDEX('Measure Dictionary'!$G$5:$G$24,MATCH(B50,'Measure Dictionary'!$A$5:$A$24,0)),""))</f>
        <v/>
      </c>
      <c r="E50" s="9">
        <f>IF(B50="","",IFERROR(INDEX('Measure Dictionary'!$H$5:$H$24,MATCH(B50,'Measure Dictionary'!$A$5:$A$24,0)),""))</f>
        <v/>
      </c>
      <c r="F50" s="9">
        <f>IF(OR(C50="",D50="",E50=""),"",IF(E50="Higher",IF(C50&gt;=D50,"Met","Not met"),IF(C50&lt;=D50,"Met","Not met")))</f>
        <v/>
      </c>
    </row>
    <row r="51">
      <c r="A51" s="7" t="n"/>
      <c r="B51" s="8" t="n"/>
      <c r="C51" s="8" t="n"/>
      <c r="D51" s="9">
        <f>IF(B51="","",IFERROR(INDEX('Measure Dictionary'!$G$5:$G$24,MATCH(B51,'Measure Dictionary'!$A$5:$A$24,0)),""))</f>
        <v/>
      </c>
      <c r="E51" s="9">
        <f>IF(B51="","",IFERROR(INDEX('Measure Dictionary'!$H$5:$H$24,MATCH(B51,'Measure Dictionary'!$A$5:$A$24,0)),""))</f>
        <v/>
      </c>
      <c r="F51" s="9">
        <f>IF(OR(C51="",D51="",E51=""),"",IF(E51="Higher",IF(C51&gt;=D51,"Met","Not met"),IF(C51&lt;=D51,"Met","Not met")))</f>
        <v/>
      </c>
    </row>
    <row r="52">
      <c r="A52" s="7" t="n"/>
      <c r="B52" s="8" t="n"/>
      <c r="C52" s="8" t="n"/>
      <c r="D52" s="9">
        <f>IF(B52="","",IFERROR(INDEX('Measure Dictionary'!$G$5:$G$24,MATCH(B52,'Measure Dictionary'!$A$5:$A$24,0)),""))</f>
        <v/>
      </c>
      <c r="E52" s="9">
        <f>IF(B52="","",IFERROR(INDEX('Measure Dictionary'!$H$5:$H$24,MATCH(B52,'Measure Dictionary'!$A$5:$A$24,0)),""))</f>
        <v/>
      </c>
      <c r="F52" s="9">
        <f>IF(OR(C52="",D52="",E52=""),"",IF(E52="Higher",IF(C52&gt;=D52,"Met","Not met"),IF(C52&lt;=D52,"Met","Not met")))</f>
        <v/>
      </c>
    </row>
    <row r="53">
      <c r="A53" s="7" t="n"/>
      <c r="B53" s="8" t="n"/>
      <c r="C53" s="8" t="n"/>
      <c r="D53" s="9">
        <f>IF(B53="","",IFERROR(INDEX('Measure Dictionary'!$G$5:$G$24,MATCH(B53,'Measure Dictionary'!$A$5:$A$24,0)),""))</f>
        <v/>
      </c>
      <c r="E53" s="9">
        <f>IF(B53="","",IFERROR(INDEX('Measure Dictionary'!$H$5:$H$24,MATCH(B53,'Measure Dictionary'!$A$5:$A$24,0)),""))</f>
        <v/>
      </c>
      <c r="F53" s="9">
        <f>IF(OR(C53="",D53="",E53=""),"",IF(E53="Higher",IF(C53&gt;=D53,"Met","Not met"),IF(C53&lt;=D53,"Met","Not met")))</f>
        <v/>
      </c>
    </row>
    <row r="54">
      <c r="A54" s="7" t="n"/>
      <c r="B54" s="8" t="n"/>
      <c r="C54" s="8" t="n"/>
      <c r="D54" s="9">
        <f>IF(B54="","",IFERROR(INDEX('Measure Dictionary'!$G$5:$G$24,MATCH(B54,'Measure Dictionary'!$A$5:$A$24,0)),""))</f>
        <v/>
      </c>
      <c r="E54" s="9">
        <f>IF(B54="","",IFERROR(INDEX('Measure Dictionary'!$H$5:$H$24,MATCH(B54,'Measure Dictionary'!$A$5:$A$24,0)),""))</f>
        <v/>
      </c>
      <c r="F54" s="9">
        <f>IF(OR(C54="",D54="",E54=""),"",IF(E54="Higher",IF(C54&gt;=D54,"Met","Not met"),IF(C54&lt;=D54,"Met","Not met")))</f>
        <v/>
      </c>
    </row>
    <row r="55">
      <c r="A55" s="7" t="n"/>
      <c r="B55" s="8" t="n"/>
      <c r="C55" s="8" t="n"/>
      <c r="D55" s="9">
        <f>IF(B55="","",IFERROR(INDEX('Measure Dictionary'!$G$5:$G$24,MATCH(B55,'Measure Dictionary'!$A$5:$A$24,0)),""))</f>
        <v/>
      </c>
      <c r="E55" s="9">
        <f>IF(B55="","",IFERROR(INDEX('Measure Dictionary'!$H$5:$H$24,MATCH(B55,'Measure Dictionary'!$A$5:$A$24,0)),""))</f>
        <v/>
      </c>
      <c r="F55" s="9">
        <f>IF(OR(C55="",D55="",E55=""),"",IF(E55="Higher",IF(C55&gt;=D55,"Met","Not met"),IF(C55&lt;=D55,"Met","Not met")))</f>
        <v/>
      </c>
    </row>
    <row r="56">
      <c r="A56" s="7" t="n"/>
      <c r="B56" s="8" t="n"/>
      <c r="C56" s="8" t="n"/>
      <c r="D56" s="9">
        <f>IF(B56="","",IFERROR(INDEX('Measure Dictionary'!$G$5:$G$24,MATCH(B56,'Measure Dictionary'!$A$5:$A$24,0)),""))</f>
        <v/>
      </c>
      <c r="E56" s="9">
        <f>IF(B56="","",IFERROR(INDEX('Measure Dictionary'!$H$5:$H$24,MATCH(B56,'Measure Dictionary'!$A$5:$A$24,0)),""))</f>
        <v/>
      </c>
      <c r="F56" s="9">
        <f>IF(OR(C56="",D56="",E56=""),"",IF(E56="Higher",IF(C56&gt;=D56,"Met","Not met"),IF(C56&lt;=D56,"Met","Not met")))</f>
        <v/>
      </c>
    </row>
    <row r="57">
      <c r="A57" s="7" t="n"/>
      <c r="B57" s="8" t="n"/>
      <c r="C57" s="8" t="n"/>
      <c r="D57" s="9">
        <f>IF(B57="","",IFERROR(INDEX('Measure Dictionary'!$G$5:$G$24,MATCH(B57,'Measure Dictionary'!$A$5:$A$24,0)),""))</f>
        <v/>
      </c>
      <c r="E57" s="9">
        <f>IF(B57="","",IFERROR(INDEX('Measure Dictionary'!$H$5:$H$24,MATCH(B57,'Measure Dictionary'!$A$5:$A$24,0)),""))</f>
        <v/>
      </c>
      <c r="F57" s="9">
        <f>IF(OR(C57="",D57="",E57=""),"",IF(E57="Higher",IF(C57&gt;=D57,"Met","Not met"),IF(C57&lt;=D57,"Met","Not met")))</f>
        <v/>
      </c>
    </row>
    <row r="58">
      <c r="A58" s="7" t="n"/>
      <c r="B58" s="8" t="n"/>
      <c r="C58" s="8" t="n"/>
      <c r="D58" s="9">
        <f>IF(B58="","",IFERROR(INDEX('Measure Dictionary'!$G$5:$G$24,MATCH(B58,'Measure Dictionary'!$A$5:$A$24,0)),""))</f>
        <v/>
      </c>
      <c r="E58" s="9">
        <f>IF(B58="","",IFERROR(INDEX('Measure Dictionary'!$H$5:$H$24,MATCH(B58,'Measure Dictionary'!$A$5:$A$24,0)),""))</f>
        <v/>
      </c>
      <c r="F58" s="9">
        <f>IF(OR(C58="",D58="",E58=""),"",IF(E58="Higher",IF(C58&gt;=D58,"Met","Not met"),IF(C58&lt;=D58,"Met","Not met")))</f>
        <v/>
      </c>
    </row>
    <row r="59">
      <c r="A59" s="7" t="n"/>
      <c r="B59" s="8" t="n"/>
      <c r="C59" s="8" t="n"/>
      <c r="D59" s="9">
        <f>IF(B59="","",IFERROR(INDEX('Measure Dictionary'!$G$5:$G$24,MATCH(B59,'Measure Dictionary'!$A$5:$A$24,0)),""))</f>
        <v/>
      </c>
      <c r="E59" s="9">
        <f>IF(B59="","",IFERROR(INDEX('Measure Dictionary'!$H$5:$H$24,MATCH(B59,'Measure Dictionary'!$A$5:$A$24,0)),""))</f>
        <v/>
      </c>
      <c r="F59" s="9">
        <f>IF(OR(C59="",D59="",E59=""),"",IF(E59="Higher",IF(C59&gt;=D59,"Met","Not met"),IF(C59&lt;=D59,"Met","Not met")))</f>
        <v/>
      </c>
    </row>
    <row r="60">
      <c r="A60" s="7" t="n"/>
      <c r="B60" s="8" t="n"/>
      <c r="C60" s="8" t="n"/>
      <c r="D60" s="9">
        <f>IF(B60="","",IFERROR(INDEX('Measure Dictionary'!$G$5:$G$24,MATCH(B60,'Measure Dictionary'!$A$5:$A$24,0)),""))</f>
        <v/>
      </c>
      <c r="E60" s="9">
        <f>IF(B60="","",IFERROR(INDEX('Measure Dictionary'!$H$5:$H$24,MATCH(B60,'Measure Dictionary'!$A$5:$A$24,0)),""))</f>
        <v/>
      </c>
      <c r="F60" s="9">
        <f>IF(OR(C60="",D60="",E60=""),"",IF(E60="Higher",IF(C60&gt;=D60,"Met","Not met"),IF(C60&lt;=D60,"Met","Not met")))</f>
        <v/>
      </c>
    </row>
    <row r="61">
      <c r="A61" s="7" t="n"/>
      <c r="B61" s="8" t="n"/>
      <c r="C61" s="8" t="n"/>
      <c r="D61" s="9">
        <f>IF(B61="","",IFERROR(INDEX('Measure Dictionary'!$G$5:$G$24,MATCH(B61,'Measure Dictionary'!$A$5:$A$24,0)),""))</f>
        <v/>
      </c>
      <c r="E61" s="9">
        <f>IF(B61="","",IFERROR(INDEX('Measure Dictionary'!$H$5:$H$24,MATCH(B61,'Measure Dictionary'!$A$5:$A$24,0)),""))</f>
        <v/>
      </c>
      <c r="F61" s="9">
        <f>IF(OR(C61="",D61="",E61=""),"",IF(E61="Higher",IF(C61&gt;=D61,"Met","Not met"),IF(C61&lt;=D61,"Met","Not met")))</f>
        <v/>
      </c>
    </row>
    <row r="62">
      <c r="A62" s="7" t="n"/>
      <c r="B62" s="8" t="n"/>
      <c r="C62" s="8" t="n"/>
      <c r="D62" s="9">
        <f>IF(B62="","",IFERROR(INDEX('Measure Dictionary'!$G$5:$G$24,MATCH(B62,'Measure Dictionary'!$A$5:$A$24,0)),""))</f>
        <v/>
      </c>
      <c r="E62" s="9">
        <f>IF(B62="","",IFERROR(INDEX('Measure Dictionary'!$H$5:$H$24,MATCH(B62,'Measure Dictionary'!$A$5:$A$24,0)),""))</f>
        <v/>
      </c>
      <c r="F62" s="9">
        <f>IF(OR(C62="",D62="",E62=""),"",IF(E62="Higher",IF(C62&gt;=D62,"Met","Not met"),IF(C62&lt;=D62,"Met","Not met")))</f>
        <v/>
      </c>
    </row>
    <row r="63">
      <c r="A63" s="7" t="n"/>
      <c r="B63" s="8" t="n"/>
      <c r="C63" s="8" t="n"/>
      <c r="D63" s="9">
        <f>IF(B63="","",IFERROR(INDEX('Measure Dictionary'!$G$5:$G$24,MATCH(B63,'Measure Dictionary'!$A$5:$A$24,0)),""))</f>
        <v/>
      </c>
      <c r="E63" s="9">
        <f>IF(B63="","",IFERROR(INDEX('Measure Dictionary'!$H$5:$H$24,MATCH(B63,'Measure Dictionary'!$A$5:$A$24,0)),""))</f>
        <v/>
      </c>
      <c r="F63" s="9">
        <f>IF(OR(C63="",D63="",E63=""),"",IF(E63="Higher",IF(C63&gt;=D63,"Met","Not met"),IF(C63&lt;=D63,"Met","Not met")))</f>
        <v/>
      </c>
    </row>
    <row r="64">
      <c r="A64" s="7" t="n"/>
      <c r="B64" s="8" t="n"/>
      <c r="C64" s="8" t="n"/>
      <c r="D64" s="9">
        <f>IF(B64="","",IFERROR(INDEX('Measure Dictionary'!$G$5:$G$24,MATCH(B64,'Measure Dictionary'!$A$5:$A$24,0)),""))</f>
        <v/>
      </c>
      <c r="E64" s="9">
        <f>IF(B64="","",IFERROR(INDEX('Measure Dictionary'!$H$5:$H$24,MATCH(B64,'Measure Dictionary'!$A$5:$A$24,0)),""))</f>
        <v/>
      </c>
      <c r="F64" s="9">
        <f>IF(OR(C64="",D64="",E64=""),"",IF(E64="Higher",IF(C64&gt;=D64,"Met","Not met"),IF(C64&lt;=D64,"Met","Not met")))</f>
        <v/>
      </c>
    </row>
    <row r="65">
      <c r="A65" s="7" t="n"/>
      <c r="B65" s="8" t="n"/>
      <c r="C65" s="8" t="n"/>
      <c r="D65" s="9">
        <f>IF(B65="","",IFERROR(INDEX('Measure Dictionary'!$G$5:$G$24,MATCH(B65,'Measure Dictionary'!$A$5:$A$24,0)),""))</f>
        <v/>
      </c>
      <c r="E65" s="9">
        <f>IF(B65="","",IFERROR(INDEX('Measure Dictionary'!$H$5:$H$24,MATCH(B65,'Measure Dictionary'!$A$5:$A$24,0)),""))</f>
        <v/>
      </c>
      <c r="F65" s="9">
        <f>IF(OR(C65="",D65="",E65=""),"",IF(E65="Higher",IF(C65&gt;=D65,"Met","Not met"),IF(C65&lt;=D65,"Met","Not met")))</f>
        <v/>
      </c>
    </row>
    <row r="66">
      <c r="A66" s="7" t="n"/>
      <c r="B66" s="8" t="n"/>
      <c r="C66" s="8" t="n"/>
      <c r="D66" s="9">
        <f>IF(B66="","",IFERROR(INDEX('Measure Dictionary'!$G$5:$G$24,MATCH(B66,'Measure Dictionary'!$A$5:$A$24,0)),""))</f>
        <v/>
      </c>
      <c r="E66" s="9">
        <f>IF(B66="","",IFERROR(INDEX('Measure Dictionary'!$H$5:$H$24,MATCH(B66,'Measure Dictionary'!$A$5:$A$24,0)),""))</f>
        <v/>
      </c>
      <c r="F66" s="9">
        <f>IF(OR(C66="",D66="",E66=""),"",IF(E66="Higher",IF(C66&gt;=D66,"Met","Not met"),IF(C66&lt;=D66,"Met","Not met")))</f>
        <v/>
      </c>
    </row>
    <row r="67">
      <c r="A67" s="7" t="n"/>
      <c r="B67" s="8" t="n"/>
      <c r="C67" s="8" t="n"/>
      <c r="D67" s="9">
        <f>IF(B67="","",IFERROR(INDEX('Measure Dictionary'!$G$5:$G$24,MATCH(B67,'Measure Dictionary'!$A$5:$A$24,0)),""))</f>
        <v/>
      </c>
      <c r="E67" s="9">
        <f>IF(B67="","",IFERROR(INDEX('Measure Dictionary'!$H$5:$H$24,MATCH(B67,'Measure Dictionary'!$A$5:$A$24,0)),""))</f>
        <v/>
      </c>
      <c r="F67" s="9">
        <f>IF(OR(C67="",D67="",E67=""),"",IF(E67="Higher",IF(C67&gt;=D67,"Met","Not met"),IF(C67&lt;=D67,"Met","Not met")))</f>
        <v/>
      </c>
    </row>
    <row r="68">
      <c r="A68" s="7" t="n"/>
      <c r="B68" s="8" t="n"/>
      <c r="C68" s="8" t="n"/>
      <c r="D68" s="9">
        <f>IF(B68="","",IFERROR(INDEX('Measure Dictionary'!$G$5:$G$24,MATCH(B68,'Measure Dictionary'!$A$5:$A$24,0)),""))</f>
        <v/>
      </c>
      <c r="E68" s="9">
        <f>IF(B68="","",IFERROR(INDEX('Measure Dictionary'!$H$5:$H$24,MATCH(B68,'Measure Dictionary'!$A$5:$A$24,0)),""))</f>
        <v/>
      </c>
      <c r="F68" s="9">
        <f>IF(OR(C68="",D68="",E68=""),"",IF(E68="Higher",IF(C68&gt;=D68,"Met","Not met"),IF(C68&lt;=D68,"Met","Not met")))</f>
        <v/>
      </c>
    </row>
    <row r="69">
      <c r="A69" s="7" t="n"/>
      <c r="B69" s="8" t="n"/>
      <c r="C69" s="8" t="n"/>
      <c r="D69" s="9">
        <f>IF(B69="","",IFERROR(INDEX('Measure Dictionary'!$G$5:$G$24,MATCH(B69,'Measure Dictionary'!$A$5:$A$24,0)),""))</f>
        <v/>
      </c>
      <c r="E69" s="9">
        <f>IF(B69="","",IFERROR(INDEX('Measure Dictionary'!$H$5:$H$24,MATCH(B69,'Measure Dictionary'!$A$5:$A$24,0)),""))</f>
        <v/>
      </c>
      <c r="F69" s="9">
        <f>IF(OR(C69="",D69="",E69=""),"",IF(E69="Higher",IF(C69&gt;=D69,"Met","Not met"),IF(C69&lt;=D69,"Met","Not met")))</f>
        <v/>
      </c>
    </row>
    <row r="70">
      <c r="A70" s="7" t="n"/>
      <c r="B70" s="8" t="n"/>
      <c r="C70" s="8" t="n"/>
      <c r="D70" s="9">
        <f>IF(B70="","",IFERROR(INDEX('Measure Dictionary'!$G$5:$G$24,MATCH(B70,'Measure Dictionary'!$A$5:$A$24,0)),""))</f>
        <v/>
      </c>
      <c r="E70" s="9">
        <f>IF(B70="","",IFERROR(INDEX('Measure Dictionary'!$H$5:$H$24,MATCH(B70,'Measure Dictionary'!$A$5:$A$24,0)),""))</f>
        <v/>
      </c>
      <c r="F70" s="9">
        <f>IF(OR(C70="",D70="",E70=""),"",IF(E70="Higher",IF(C70&gt;=D70,"Met","Not met"),IF(C70&lt;=D70,"Met","Not met")))</f>
        <v/>
      </c>
    </row>
    <row r="71">
      <c r="A71" s="7" t="n"/>
      <c r="B71" s="8" t="n"/>
      <c r="C71" s="8" t="n"/>
      <c r="D71" s="9">
        <f>IF(B71="","",IFERROR(INDEX('Measure Dictionary'!$G$5:$G$24,MATCH(B71,'Measure Dictionary'!$A$5:$A$24,0)),""))</f>
        <v/>
      </c>
      <c r="E71" s="9">
        <f>IF(B71="","",IFERROR(INDEX('Measure Dictionary'!$H$5:$H$24,MATCH(B71,'Measure Dictionary'!$A$5:$A$24,0)),""))</f>
        <v/>
      </c>
      <c r="F71" s="9">
        <f>IF(OR(C71="",D71="",E71=""),"",IF(E71="Higher",IF(C71&gt;=D71,"Met","Not met"),IF(C71&lt;=D71,"Met","Not met")))</f>
        <v/>
      </c>
    </row>
    <row r="72">
      <c r="A72" s="7" t="n"/>
      <c r="B72" s="8" t="n"/>
      <c r="C72" s="8" t="n"/>
      <c r="D72" s="9">
        <f>IF(B72="","",IFERROR(INDEX('Measure Dictionary'!$G$5:$G$24,MATCH(B72,'Measure Dictionary'!$A$5:$A$24,0)),""))</f>
        <v/>
      </c>
      <c r="E72" s="9">
        <f>IF(B72="","",IFERROR(INDEX('Measure Dictionary'!$H$5:$H$24,MATCH(B72,'Measure Dictionary'!$A$5:$A$24,0)),""))</f>
        <v/>
      </c>
      <c r="F72" s="9">
        <f>IF(OR(C72="",D72="",E72=""),"",IF(E72="Higher",IF(C72&gt;=D72,"Met","Not met"),IF(C72&lt;=D72,"Met","Not met")))</f>
        <v/>
      </c>
    </row>
    <row r="73">
      <c r="A73" s="7" t="n"/>
      <c r="B73" s="8" t="n"/>
      <c r="C73" s="8" t="n"/>
      <c r="D73" s="9">
        <f>IF(B73="","",IFERROR(INDEX('Measure Dictionary'!$G$5:$G$24,MATCH(B73,'Measure Dictionary'!$A$5:$A$24,0)),""))</f>
        <v/>
      </c>
      <c r="E73" s="9">
        <f>IF(B73="","",IFERROR(INDEX('Measure Dictionary'!$H$5:$H$24,MATCH(B73,'Measure Dictionary'!$A$5:$A$24,0)),""))</f>
        <v/>
      </c>
      <c r="F73" s="9">
        <f>IF(OR(C73="",D73="",E73=""),"",IF(E73="Higher",IF(C73&gt;=D73,"Met","Not met"),IF(C73&lt;=D73,"Met","Not met")))</f>
        <v/>
      </c>
    </row>
    <row r="74">
      <c r="A74" s="7" t="n"/>
      <c r="B74" s="8" t="n"/>
      <c r="C74" s="8" t="n"/>
      <c r="D74" s="9">
        <f>IF(B74="","",IFERROR(INDEX('Measure Dictionary'!$G$5:$G$24,MATCH(B74,'Measure Dictionary'!$A$5:$A$24,0)),""))</f>
        <v/>
      </c>
      <c r="E74" s="9">
        <f>IF(B74="","",IFERROR(INDEX('Measure Dictionary'!$H$5:$H$24,MATCH(B74,'Measure Dictionary'!$A$5:$A$24,0)),""))</f>
        <v/>
      </c>
      <c r="F74" s="9">
        <f>IF(OR(C74="",D74="",E74=""),"",IF(E74="Higher",IF(C74&gt;=D74,"Met","Not met"),IF(C74&lt;=D74,"Met","Not met")))</f>
        <v/>
      </c>
    </row>
    <row r="75">
      <c r="A75" s="7" t="n"/>
      <c r="B75" s="8" t="n"/>
      <c r="C75" s="8" t="n"/>
      <c r="D75" s="9">
        <f>IF(B75="","",IFERROR(INDEX('Measure Dictionary'!$G$5:$G$24,MATCH(B75,'Measure Dictionary'!$A$5:$A$24,0)),""))</f>
        <v/>
      </c>
      <c r="E75" s="9">
        <f>IF(B75="","",IFERROR(INDEX('Measure Dictionary'!$H$5:$H$24,MATCH(B75,'Measure Dictionary'!$A$5:$A$24,0)),""))</f>
        <v/>
      </c>
      <c r="F75" s="9">
        <f>IF(OR(C75="",D75="",E75=""),"",IF(E75="Higher",IF(C75&gt;=D75,"Met","Not met"),IF(C75&lt;=D75,"Met","Not met")))</f>
        <v/>
      </c>
    </row>
    <row r="76">
      <c r="A76" s="7" t="n"/>
      <c r="B76" s="8" t="n"/>
      <c r="C76" s="8" t="n"/>
      <c r="D76" s="9">
        <f>IF(B76="","",IFERROR(INDEX('Measure Dictionary'!$G$5:$G$24,MATCH(B76,'Measure Dictionary'!$A$5:$A$24,0)),""))</f>
        <v/>
      </c>
      <c r="E76" s="9">
        <f>IF(B76="","",IFERROR(INDEX('Measure Dictionary'!$H$5:$H$24,MATCH(B76,'Measure Dictionary'!$A$5:$A$24,0)),""))</f>
        <v/>
      </c>
      <c r="F76" s="9">
        <f>IF(OR(C76="",D76="",E76=""),"",IF(E76="Higher",IF(C76&gt;=D76,"Met","Not met"),IF(C76&lt;=D76,"Met","Not met")))</f>
        <v/>
      </c>
    </row>
    <row r="77">
      <c r="A77" s="7" t="n"/>
      <c r="B77" s="8" t="n"/>
      <c r="C77" s="8" t="n"/>
      <c r="D77" s="9">
        <f>IF(B77="","",IFERROR(INDEX('Measure Dictionary'!$G$5:$G$24,MATCH(B77,'Measure Dictionary'!$A$5:$A$24,0)),""))</f>
        <v/>
      </c>
      <c r="E77" s="9">
        <f>IF(B77="","",IFERROR(INDEX('Measure Dictionary'!$H$5:$H$24,MATCH(B77,'Measure Dictionary'!$A$5:$A$24,0)),""))</f>
        <v/>
      </c>
      <c r="F77" s="9">
        <f>IF(OR(C77="",D77="",E77=""),"",IF(E77="Higher",IF(C77&gt;=D77,"Met","Not met"),IF(C77&lt;=D77,"Met","Not met")))</f>
        <v/>
      </c>
    </row>
    <row r="78">
      <c r="A78" s="7" t="n"/>
      <c r="B78" s="8" t="n"/>
      <c r="C78" s="8" t="n"/>
      <c r="D78" s="9">
        <f>IF(B78="","",IFERROR(INDEX('Measure Dictionary'!$G$5:$G$24,MATCH(B78,'Measure Dictionary'!$A$5:$A$24,0)),""))</f>
        <v/>
      </c>
      <c r="E78" s="9">
        <f>IF(B78="","",IFERROR(INDEX('Measure Dictionary'!$H$5:$H$24,MATCH(B78,'Measure Dictionary'!$A$5:$A$24,0)),""))</f>
        <v/>
      </c>
      <c r="F78" s="9">
        <f>IF(OR(C78="",D78="",E78=""),"",IF(E78="Higher",IF(C78&gt;=D78,"Met","Not met"),IF(C78&lt;=D78,"Met","Not met")))</f>
        <v/>
      </c>
    </row>
    <row r="79">
      <c r="A79" s="7" t="n"/>
      <c r="B79" s="8" t="n"/>
      <c r="C79" s="8" t="n"/>
      <c r="D79" s="9">
        <f>IF(B79="","",IFERROR(INDEX('Measure Dictionary'!$G$5:$G$24,MATCH(B79,'Measure Dictionary'!$A$5:$A$24,0)),""))</f>
        <v/>
      </c>
      <c r="E79" s="9">
        <f>IF(B79="","",IFERROR(INDEX('Measure Dictionary'!$H$5:$H$24,MATCH(B79,'Measure Dictionary'!$A$5:$A$24,0)),""))</f>
        <v/>
      </c>
      <c r="F79" s="9">
        <f>IF(OR(C79="",D79="",E79=""),"",IF(E79="Higher",IF(C79&gt;=D79,"Met","Not met"),IF(C79&lt;=D79,"Met","Not met")))</f>
        <v/>
      </c>
    </row>
    <row r="80">
      <c r="A80" s="7" t="n"/>
      <c r="B80" s="8" t="n"/>
      <c r="C80" s="8" t="n"/>
      <c r="D80" s="9">
        <f>IF(B80="","",IFERROR(INDEX('Measure Dictionary'!$G$5:$G$24,MATCH(B80,'Measure Dictionary'!$A$5:$A$24,0)),""))</f>
        <v/>
      </c>
      <c r="E80" s="9">
        <f>IF(B80="","",IFERROR(INDEX('Measure Dictionary'!$H$5:$H$24,MATCH(B80,'Measure Dictionary'!$A$5:$A$24,0)),""))</f>
        <v/>
      </c>
      <c r="F80" s="9">
        <f>IF(OR(C80="",D80="",E80=""),"",IF(E80="Higher",IF(C80&gt;=D80,"Met","Not met"),IF(C80&lt;=D80,"Met","Not met")))</f>
        <v/>
      </c>
    </row>
    <row r="81">
      <c r="A81" s="7" t="n"/>
      <c r="B81" s="8" t="n"/>
      <c r="C81" s="8" t="n"/>
      <c r="D81" s="9">
        <f>IF(B81="","",IFERROR(INDEX('Measure Dictionary'!$G$5:$G$24,MATCH(B81,'Measure Dictionary'!$A$5:$A$24,0)),""))</f>
        <v/>
      </c>
      <c r="E81" s="9">
        <f>IF(B81="","",IFERROR(INDEX('Measure Dictionary'!$H$5:$H$24,MATCH(B81,'Measure Dictionary'!$A$5:$A$24,0)),""))</f>
        <v/>
      </c>
      <c r="F81" s="9">
        <f>IF(OR(C81="",D81="",E81=""),"",IF(E81="Higher",IF(C81&gt;=D81,"Met","Not met"),IF(C81&lt;=D81,"Met","Not met")))</f>
        <v/>
      </c>
    </row>
    <row r="82">
      <c r="A82" s="7" t="n"/>
      <c r="B82" s="8" t="n"/>
      <c r="C82" s="8" t="n"/>
      <c r="D82" s="9">
        <f>IF(B82="","",IFERROR(INDEX('Measure Dictionary'!$G$5:$G$24,MATCH(B82,'Measure Dictionary'!$A$5:$A$24,0)),""))</f>
        <v/>
      </c>
      <c r="E82" s="9">
        <f>IF(B82="","",IFERROR(INDEX('Measure Dictionary'!$H$5:$H$24,MATCH(B82,'Measure Dictionary'!$A$5:$A$24,0)),""))</f>
        <v/>
      </c>
      <c r="F82" s="9">
        <f>IF(OR(C82="",D82="",E82=""),"",IF(E82="Higher",IF(C82&gt;=D82,"Met","Not met"),IF(C82&lt;=D82,"Met","Not met")))</f>
        <v/>
      </c>
    </row>
    <row r="83">
      <c r="A83" s="7" t="n"/>
      <c r="B83" s="8" t="n"/>
      <c r="C83" s="8" t="n"/>
      <c r="D83" s="9">
        <f>IF(B83="","",IFERROR(INDEX('Measure Dictionary'!$G$5:$G$24,MATCH(B83,'Measure Dictionary'!$A$5:$A$24,0)),""))</f>
        <v/>
      </c>
      <c r="E83" s="9">
        <f>IF(B83="","",IFERROR(INDEX('Measure Dictionary'!$H$5:$H$24,MATCH(B83,'Measure Dictionary'!$A$5:$A$24,0)),""))</f>
        <v/>
      </c>
      <c r="F83" s="9">
        <f>IF(OR(C83="",D83="",E83=""),"",IF(E83="Higher",IF(C83&gt;=D83,"Met","Not met"),IF(C83&lt;=D83,"Met","Not met")))</f>
        <v/>
      </c>
    </row>
    <row r="84">
      <c r="A84" s="7" t="n"/>
      <c r="B84" s="8" t="n"/>
      <c r="C84" s="8" t="n"/>
      <c r="D84" s="9">
        <f>IF(B84="","",IFERROR(INDEX('Measure Dictionary'!$G$5:$G$24,MATCH(B84,'Measure Dictionary'!$A$5:$A$24,0)),""))</f>
        <v/>
      </c>
      <c r="E84" s="9">
        <f>IF(B84="","",IFERROR(INDEX('Measure Dictionary'!$H$5:$H$24,MATCH(B84,'Measure Dictionary'!$A$5:$A$24,0)),""))</f>
        <v/>
      </c>
      <c r="F84" s="9">
        <f>IF(OR(C84="",D84="",E84=""),"",IF(E84="Higher",IF(C84&gt;=D84,"Met","Not met"),IF(C84&lt;=D84,"Met","Not met")))</f>
        <v/>
      </c>
    </row>
    <row r="85">
      <c r="A85" s="7" t="n"/>
      <c r="B85" s="8" t="n"/>
      <c r="C85" s="8" t="n"/>
      <c r="D85" s="9">
        <f>IF(B85="","",IFERROR(INDEX('Measure Dictionary'!$G$5:$G$24,MATCH(B85,'Measure Dictionary'!$A$5:$A$24,0)),""))</f>
        <v/>
      </c>
      <c r="E85" s="9">
        <f>IF(B85="","",IFERROR(INDEX('Measure Dictionary'!$H$5:$H$24,MATCH(B85,'Measure Dictionary'!$A$5:$A$24,0)),""))</f>
        <v/>
      </c>
      <c r="F85" s="9">
        <f>IF(OR(C85="",D85="",E85=""),"",IF(E85="Higher",IF(C85&gt;=D85,"Met","Not met"),IF(C85&lt;=D85,"Met","Not met")))</f>
        <v/>
      </c>
    </row>
    <row r="86">
      <c r="A86" s="7" t="n"/>
      <c r="B86" s="8" t="n"/>
      <c r="C86" s="8" t="n"/>
      <c r="D86" s="9">
        <f>IF(B86="","",IFERROR(INDEX('Measure Dictionary'!$G$5:$G$24,MATCH(B86,'Measure Dictionary'!$A$5:$A$24,0)),""))</f>
        <v/>
      </c>
      <c r="E86" s="9">
        <f>IF(B86="","",IFERROR(INDEX('Measure Dictionary'!$H$5:$H$24,MATCH(B86,'Measure Dictionary'!$A$5:$A$24,0)),""))</f>
        <v/>
      </c>
      <c r="F86" s="9">
        <f>IF(OR(C86="",D86="",E86=""),"",IF(E86="Higher",IF(C86&gt;=D86,"Met","Not met"),IF(C86&lt;=D86,"Met","Not met")))</f>
        <v/>
      </c>
    </row>
    <row r="87">
      <c r="A87" s="7" t="n"/>
      <c r="B87" s="8" t="n"/>
      <c r="C87" s="8" t="n"/>
      <c r="D87" s="9">
        <f>IF(B87="","",IFERROR(INDEX('Measure Dictionary'!$G$5:$G$24,MATCH(B87,'Measure Dictionary'!$A$5:$A$24,0)),""))</f>
        <v/>
      </c>
      <c r="E87" s="9">
        <f>IF(B87="","",IFERROR(INDEX('Measure Dictionary'!$H$5:$H$24,MATCH(B87,'Measure Dictionary'!$A$5:$A$24,0)),""))</f>
        <v/>
      </c>
      <c r="F87" s="9">
        <f>IF(OR(C87="",D87="",E87=""),"",IF(E87="Higher",IF(C87&gt;=D87,"Met","Not met"),IF(C87&lt;=D87,"Met","Not met")))</f>
        <v/>
      </c>
    </row>
    <row r="88">
      <c r="A88" s="7" t="n"/>
      <c r="B88" s="8" t="n"/>
      <c r="C88" s="8" t="n"/>
      <c r="D88" s="9">
        <f>IF(B88="","",IFERROR(INDEX('Measure Dictionary'!$G$5:$G$24,MATCH(B88,'Measure Dictionary'!$A$5:$A$24,0)),""))</f>
        <v/>
      </c>
      <c r="E88" s="9">
        <f>IF(B88="","",IFERROR(INDEX('Measure Dictionary'!$H$5:$H$24,MATCH(B88,'Measure Dictionary'!$A$5:$A$24,0)),""))</f>
        <v/>
      </c>
      <c r="F88" s="9">
        <f>IF(OR(C88="",D88="",E88=""),"",IF(E88="Higher",IF(C88&gt;=D88,"Met","Not met"),IF(C88&lt;=D88,"Met","Not met")))</f>
        <v/>
      </c>
    </row>
    <row r="89">
      <c r="A89" s="7" t="n"/>
      <c r="B89" s="8" t="n"/>
      <c r="C89" s="8" t="n"/>
      <c r="D89" s="9">
        <f>IF(B89="","",IFERROR(INDEX('Measure Dictionary'!$G$5:$G$24,MATCH(B89,'Measure Dictionary'!$A$5:$A$24,0)),""))</f>
        <v/>
      </c>
      <c r="E89" s="9">
        <f>IF(B89="","",IFERROR(INDEX('Measure Dictionary'!$H$5:$H$24,MATCH(B89,'Measure Dictionary'!$A$5:$A$24,0)),""))</f>
        <v/>
      </c>
      <c r="F89" s="9">
        <f>IF(OR(C89="",D89="",E89=""),"",IF(E89="Higher",IF(C89&gt;=D89,"Met","Not met"),IF(C89&lt;=D89,"Met","Not met")))</f>
        <v/>
      </c>
    </row>
    <row r="90">
      <c r="A90" s="7" t="n"/>
      <c r="B90" s="8" t="n"/>
      <c r="C90" s="8" t="n"/>
      <c r="D90" s="9">
        <f>IF(B90="","",IFERROR(INDEX('Measure Dictionary'!$G$5:$G$24,MATCH(B90,'Measure Dictionary'!$A$5:$A$24,0)),""))</f>
        <v/>
      </c>
      <c r="E90" s="9">
        <f>IF(B90="","",IFERROR(INDEX('Measure Dictionary'!$H$5:$H$24,MATCH(B90,'Measure Dictionary'!$A$5:$A$24,0)),""))</f>
        <v/>
      </c>
      <c r="F90" s="9">
        <f>IF(OR(C90="",D90="",E90=""),"",IF(E90="Higher",IF(C90&gt;=D90,"Met","Not met"),IF(C90&lt;=D90,"Met","Not met")))</f>
        <v/>
      </c>
    </row>
    <row r="91">
      <c r="A91" s="7" t="n"/>
      <c r="B91" s="8" t="n"/>
      <c r="C91" s="8" t="n"/>
      <c r="D91" s="9">
        <f>IF(B91="","",IFERROR(INDEX('Measure Dictionary'!$G$5:$G$24,MATCH(B91,'Measure Dictionary'!$A$5:$A$24,0)),""))</f>
        <v/>
      </c>
      <c r="E91" s="9">
        <f>IF(B91="","",IFERROR(INDEX('Measure Dictionary'!$H$5:$H$24,MATCH(B91,'Measure Dictionary'!$A$5:$A$24,0)),""))</f>
        <v/>
      </c>
      <c r="F91" s="9">
        <f>IF(OR(C91="",D91="",E91=""),"",IF(E91="Higher",IF(C91&gt;=D91,"Met","Not met"),IF(C91&lt;=D91,"Met","Not met")))</f>
        <v/>
      </c>
    </row>
    <row r="92">
      <c r="A92" s="7" t="n"/>
      <c r="B92" s="8" t="n"/>
      <c r="C92" s="8" t="n"/>
      <c r="D92" s="9">
        <f>IF(B92="","",IFERROR(INDEX('Measure Dictionary'!$G$5:$G$24,MATCH(B92,'Measure Dictionary'!$A$5:$A$24,0)),""))</f>
        <v/>
      </c>
      <c r="E92" s="9">
        <f>IF(B92="","",IFERROR(INDEX('Measure Dictionary'!$H$5:$H$24,MATCH(B92,'Measure Dictionary'!$A$5:$A$24,0)),""))</f>
        <v/>
      </c>
      <c r="F92" s="9">
        <f>IF(OR(C92="",D92="",E92=""),"",IF(E92="Higher",IF(C92&gt;=D92,"Met","Not met"),IF(C92&lt;=D92,"Met","Not met")))</f>
        <v/>
      </c>
    </row>
    <row r="93">
      <c r="A93" s="7" t="n"/>
      <c r="B93" s="8" t="n"/>
      <c r="C93" s="8" t="n"/>
      <c r="D93" s="9">
        <f>IF(B93="","",IFERROR(INDEX('Measure Dictionary'!$G$5:$G$24,MATCH(B93,'Measure Dictionary'!$A$5:$A$24,0)),""))</f>
        <v/>
      </c>
      <c r="E93" s="9">
        <f>IF(B93="","",IFERROR(INDEX('Measure Dictionary'!$H$5:$H$24,MATCH(B93,'Measure Dictionary'!$A$5:$A$24,0)),""))</f>
        <v/>
      </c>
      <c r="F93" s="9">
        <f>IF(OR(C93="",D93="",E93=""),"",IF(E93="Higher",IF(C93&gt;=D93,"Met","Not met"),IF(C93&lt;=D93,"Met","Not met")))</f>
        <v/>
      </c>
    </row>
    <row r="94">
      <c r="A94" s="7" t="n"/>
      <c r="B94" s="8" t="n"/>
      <c r="C94" s="8" t="n"/>
      <c r="D94" s="9">
        <f>IF(B94="","",IFERROR(INDEX('Measure Dictionary'!$G$5:$G$24,MATCH(B94,'Measure Dictionary'!$A$5:$A$24,0)),""))</f>
        <v/>
      </c>
      <c r="E94" s="9">
        <f>IF(B94="","",IFERROR(INDEX('Measure Dictionary'!$H$5:$H$24,MATCH(B94,'Measure Dictionary'!$A$5:$A$24,0)),""))</f>
        <v/>
      </c>
      <c r="F94" s="9">
        <f>IF(OR(C94="",D94="",E94=""),"",IF(E94="Higher",IF(C94&gt;=D94,"Met","Not met"),IF(C94&lt;=D94,"Met","Not met")))</f>
        <v/>
      </c>
    </row>
    <row r="95">
      <c r="A95" s="7" t="n"/>
      <c r="B95" s="8" t="n"/>
      <c r="C95" s="8" t="n"/>
      <c r="D95" s="9">
        <f>IF(B95="","",IFERROR(INDEX('Measure Dictionary'!$G$5:$G$24,MATCH(B95,'Measure Dictionary'!$A$5:$A$24,0)),""))</f>
        <v/>
      </c>
      <c r="E95" s="9">
        <f>IF(B95="","",IFERROR(INDEX('Measure Dictionary'!$H$5:$H$24,MATCH(B95,'Measure Dictionary'!$A$5:$A$24,0)),""))</f>
        <v/>
      </c>
      <c r="F95" s="9">
        <f>IF(OR(C95="",D95="",E95=""),"",IF(E95="Higher",IF(C95&gt;=D95,"Met","Not met"),IF(C95&lt;=D95,"Met","Not met")))</f>
        <v/>
      </c>
    </row>
    <row r="96">
      <c r="A96" s="7" t="n"/>
      <c r="B96" s="8" t="n"/>
      <c r="C96" s="8" t="n"/>
      <c r="D96" s="9">
        <f>IF(B96="","",IFERROR(INDEX('Measure Dictionary'!$G$5:$G$24,MATCH(B96,'Measure Dictionary'!$A$5:$A$24,0)),""))</f>
        <v/>
      </c>
      <c r="E96" s="9">
        <f>IF(B96="","",IFERROR(INDEX('Measure Dictionary'!$H$5:$H$24,MATCH(B96,'Measure Dictionary'!$A$5:$A$24,0)),""))</f>
        <v/>
      </c>
      <c r="F96" s="9">
        <f>IF(OR(C96="",D96="",E96=""),"",IF(E96="Higher",IF(C96&gt;=D96,"Met","Not met"),IF(C96&lt;=D96,"Met","Not met")))</f>
        <v/>
      </c>
    </row>
    <row r="97">
      <c r="A97" s="7" t="n"/>
      <c r="B97" s="8" t="n"/>
      <c r="C97" s="8" t="n"/>
      <c r="D97" s="9">
        <f>IF(B97="","",IFERROR(INDEX('Measure Dictionary'!$G$5:$G$24,MATCH(B97,'Measure Dictionary'!$A$5:$A$24,0)),""))</f>
        <v/>
      </c>
      <c r="E97" s="9">
        <f>IF(B97="","",IFERROR(INDEX('Measure Dictionary'!$H$5:$H$24,MATCH(B97,'Measure Dictionary'!$A$5:$A$24,0)),""))</f>
        <v/>
      </c>
      <c r="F97" s="9">
        <f>IF(OR(C97="",D97="",E97=""),"",IF(E97="Higher",IF(C97&gt;=D97,"Met","Not met"),IF(C97&lt;=D97,"Met","Not met")))</f>
        <v/>
      </c>
    </row>
    <row r="98">
      <c r="A98" s="7" t="n"/>
      <c r="B98" s="8" t="n"/>
      <c r="C98" s="8" t="n"/>
      <c r="D98" s="9">
        <f>IF(B98="","",IFERROR(INDEX('Measure Dictionary'!$G$5:$G$24,MATCH(B98,'Measure Dictionary'!$A$5:$A$24,0)),""))</f>
        <v/>
      </c>
      <c r="E98" s="9">
        <f>IF(B98="","",IFERROR(INDEX('Measure Dictionary'!$H$5:$H$24,MATCH(B98,'Measure Dictionary'!$A$5:$A$24,0)),""))</f>
        <v/>
      </c>
      <c r="F98" s="9">
        <f>IF(OR(C98="",D98="",E98=""),"",IF(E98="Higher",IF(C98&gt;=D98,"Met","Not met"),IF(C98&lt;=D98,"Met","Not met")))</f>
        <v/>
      </c>
    </row>
    <row r="99">
      <c r="A99" s="7" t="n"/>
      <c r="B99" s="8" t="n"/>
      <c r="C99" s="8" t="n"/>
      <c r="D99" s="9">
        <f>IF(B99="","",IFERROR(INDEX('Measure Dictionary'!$G$5:$G$24,MATCH(B99,'Measure Dictionary'!$A$5:$A$24,0)),""))</f>
        <v/>
      </c>
      <c r="E99" s="9">
        <f>IF(B99="","",IFERROR(INDEX('Measure Dictionary'!$H$5:$H$24,MATCH(B99,'Measure Dictionary'!$A$5:$A$24,0)),""))</f>
        <v/>
      </c>
      <c r="F99" s="9">
        <f>IF(OR(C99="",D99="",E99=""),"",IF(E99="Higher",IF(C99&gt;=D99,"Met","Not met"),IF(C99&lt;=D99,"Met","Not met")))</f>
        <v/>
      </c>
    </row>
    <row r="100">
      <c r="A100" s="7" t="n"/>
      <c r="B100" s="8" t="n"/>
      <c r="C100" s="8" t="n"/>
      <c r="D100" s="9">
        <f>IF(B100="","",IFERROR(INDEX('Measure Dictionary'!$G$5:$G$24,MATCH(B100,'Measure Dictionary'!$A$5:$A$24,0)),""))</f>
        <v/>
      </c>
      <c r="E100" s="9">
        <f>IF(B100="","",IFERROR(INDEX('Measure Dictionary'!$H$5:$H$24,MATCH(B100,'Measure Dictionary'!$A$5:$A$24,0)),""))</f>
        <v/>
      </c>
      <c r="F100" s="9">
        <f>IF(OR(C100="",D100="",E100=""),"",IF(E100="Higher",IF(C100&gt;=D100,"Met","Not met"),IF(C100&lt;=D100,"Met","Not met")))</f>
        <v/>
      </c>
    </row>
    <row r="101">
      <c r="A101" s="7" t="n"/>
      <c r="B101" s="8" t="n"/>
      <c r="C101" s="8" t="n"/>
      <c r="D101" s="9">
        <f>IF(B101="","",IFERROR(INDEX('Measure Dictionary'!$G$5:$G$24,MATCH(B101,'Measure Dictionary'!$A$5:$A$24,0)),""))</f>
        <v/>
      </c>
      <c r="E101" s="9">
        <f>IF(B101="","",IFERROR(INDEX('Measure Dictionary'!$H$5:$H$24,MATCH(B101,'Measure Dictionary'!$A$5:$A$24,0)),""))</f>
        <v/>
      </c>
      <c r="F101" s="9">
        <f>IF(OR(C101="",D101="",E101=""),"",IF(E101="Higher",IF(C101&gt;=D101,"Met","Not met"),IF(C101&lt;=D101,"Met","Not met")))</f>
        <v/>
      </c>
    </row>
    <row r="102">
      <c r="A102" s="7" t="n"/>
      <c r="B102" s="8" t="n"/>
      <c r="C102" s="8" t="n"/>
      <c r="D102" s="9">
        <f>IF(B102="","",IFERROR(INDEX('Measure Dictionary'!$G$5:$G$24,MATCH(B102,'Measure Dictionary'!$A$5:$A$24,0)),""))</f>
        <v/>
      </c>
      <c r="E102" s="9">
        <f>IF(B102="","",IFERROR(INDEX('Measure Dictionary'!$H$5:$H$24,MATCH(B102,'Measure Dictionary'!$A$5:$A$24,0)),""))</f>
        <v/>
      </c>
      <c r="F102" s="9">
        <f>IF(OR(C102="",D102="",E102=""),"",IF(E102="Higher",IF(C102&gt;=D102,"Met","Not met"),IF(C102&lt;=D102,"Met","Not met")))</f>
        <v/>
      </c>
    </row>
    <row r="103">
      <c r="A103" s="7" t="n"/>
      <c r="B103" s="8" t="n"/>
      <c r="C103" s="8" t="n"/>
      <c r="D103" s="9">
        <f>IF(B103="","",IFERROR(INDEX('Measure Dictionary'!$G$5:$G$24,MATCH(B103,'Measure Dictionary'!$A$5:$A$24,0)),""))</f>
        <v/>
      </c>
      <c r="E103" s="9">
        <f>IF(B103="","",IFERROR(INDEX('Measure Dictionary'!$H$5:$H$24,MATCH(B103,'Measure Dictionary'!$A$5:$A$24,0)),""))</f>
        <v/>
      </c>
      <c r="F103" s="9">
        <f>IF(OR(C103="",D103="",E103=""),"",IF(E103="Higher",IF(C103&gt;=D103,"Met","Not met"),IF(C103&lt;=D103,"Met","Not met")))</f>
        <v/>
      </c>
    </row>
    <row r="104">
      <c r="A104" s="7" t="n"/>
      <c r="B104" s="8" t="n"/>
      <c r="C104" s="8" t="n"/>
      <c r="D104" s="9">
        <f>IF(B104="","",IFERROR(INDEX('Measure Dictionary'!$G$5:$G$24,MATCH(B104,'Measure Dictionary'!$A$5:$A$24,0)),""))</f>
        <v/>
      </c>
      <c r="E104" s="9">
        <f>IF(B104="","",IFERROR(INDEX('Measure Dictionary'!$H$5:$H$24,MATCH(B104,'Measure Dictionary'!$A$5:$A$24,0)),""))</f>
        <v/>
      </c>
      <c r="F104" s="9">
        <f>IF(OR(C104="",D104="",E104=""),"",IF(E104="Higher",IF(C104&gt;=D104,"Met","Not met"),IF(C104&lt;=D104,"Met","Not met")))</f>
        <v/>
      </c>
    </row>
    <row r="105">
      <c r="A105" s="7" t="n"/>
      <c r="B105" s="8" t="n"/>
      <c r="C105" s="8" t="n"/>
      <c r="D105" s="9">
        <f>IF(B105="","",IFERROR(INDEX('Measure Dictionary'!$G$5:$G$24,MATCH(B105,'Measure Dictionary'!$A$5:$A$24,0)),""))</f>
        <v/>
      </c>
      <c r="E105" s="9">
        <f>IF(B105="","",IFERROR(INDEX('Measure Dictionary'!$H$5:$H$24,MATCH(B105,'Measure Dictionary'!$A$5:$A$24,0)),""))</f>
        <v/>
      </c>
      <c r="F105" s="9">
        <f>IF(OR(C105="",D105="",E105=""),"",IF(E105="Higher",IF(C105&gt;=D105,"Met","Not met"),IF(C105&lt;=D105,"Met","Not met")))</f>
        <v/>
      </c>
    </row>
    <row r="106">
      <c r="A106" s="7" t="n"/>
      <c r="B106" s="8" t="n"/>
      <c r="C106" s="8" t="n"/>
      <c r="D106" s="9">
        <f>IF(B106="","",IFERROR(INDEX('Measure Dictionary'!$G$5:$G$24,MATCH(B106,'Measure Dictionary'!$A$5:$A$24,0)),""))</f>
        <v/>
      </c>
      <c r="E106" s="9">
        <f>IF(B106="","",IFERROR(INDEX('Measure Dictionary'!$H$5:$H$24,MATCH(B106,'Measure Dictionary'!$A$5:$A$24,0)),""))</f>
        <v/>
      </c>
      <c r="F106" s="9">
        <f>IF(OR(C106="",D106="",E106=""),"",IF(E106="Higher",IF(C106&gt;=D106,"Met","Not met"),IF(C106&lt;=D106,"Met","Not met")))</f>
        <v/>
      </c>
    </row>
    <row r="107">
      <c r="A107" s="7" t="n"/>
      <c r="B107" s="8" t="n"/>
      <c r="C107" s="8" t="n"/>
      <c r="D107" s="9">
        <f>IF(B107="","",IFERROR(INDEX('Measure Dictionary'!$G$5:$G$24,MATCH(B107,'Measure Dictionary'!$A$5:$A$24,0)),""))</f>
        <v/>
      </c>
      <c r="E107" s="9">
        <f>IF(B107="","",IFERROR(INDEX('Measure Dictionary'!$H$5:$H$24,MATCH(B107,'Measure Dictionary'!$A$5:$A$24,0)),""))</f>
        <v/>
      </c>
      <c r="F107" s="9">
        <f>IF(OR(C107="",D107="",E107=""),"",IF(E107="Higher",IF(C107&gt;=D107,"Met","Not met"),IF(C107&lt;=D107,"Met","Not met")))</f>
        <v/>
      </c>
    </row>
    <row r="108">
      <c r="A108" s="7" t="n"/>
      <c r="B108" s="8" t="n"/>
      <c r="C108" s="8" t="n"/>
      <c r="D108" s="9">
        <f>IF(B108="","",IFERROR(INDEX('Measure Dictionary'!$G$5:$G$24,MATCH(B108,'Measure Dictionary'!$A$5:$A$24,0)),""))</f>
        <v/>
      </c>
      <c r="E108" s="9">
        <f>IF(B108="","",IFERROR(INDEX('Measure Dictionary'!$H$5:$H$24,MATCH(B108,'Measure Dictionary'!$A$5:$A$24,0)),""))</f>
        <v/>
      </c>
      <c r="F108" s="9">
        <f>IF(OR(C108="",D108="",E108=""),"",IF(E108="Higher",IF(C108&gt;=D108,"Met","Not met"),IF(C108&lt;=D108,"Met","Not met")))</f>
        <v/>
      </c>
    </row>
    <row r="109">
      <c r="A109" s="7" t="n"/>
      <c r="B109" s="8" t="n"/>
      <c r="C109" s="8" t="n"/>
      <c r="D109" s="9">
        <f>IF(B109="","",IFERROR(INDEX('Measure Dictionary'!$G$5:$G$24,MATCH(B109,'Measure Dictionary'!$A$5:$A$24,0)),""))</f>
        <v/>
      </c>
      <c r="E109" s="9">
        <f>IF(B109="","",IFERROR(INDEX('Measure Dictionary'!$H$5:$H$24,MATCH(B109,'Measure Dictionary'!$A$5:$A$24,0)),""))</f>
        <v/>
      </c>
      <c r="F109" s="9">
        <f>IF(OR(C109="",D109="",E109=""),"",IF(E109="Higher",IF(C109&gt;=D109,"Met","Not met"),IF(C109&lt;=D109,"Met","Not met")))</f>
        <v/>
      </c>
    </row>
    <row r="110">
      <c r="A110" s="7" t="n"/>
      <c r="B110" s="8" t="n"/>
      <c r="C110" s="8" t="n"/>
      <c r="D110" s="9">
        <f>IF(B110="","",IFERROR(INDEX('Measure Dictionary'!$G$5:$G$24,MATCH(B110,'Measure Dictionary'!$A$5:$A$24,0)),""))</f>
        <v/>
      </c>
      <c r="E110" s="9">
        <f>IF(B110="","",IFERROR(INDEX('Measure Dictionary'!$H$5:$H$24,MATCH(B110,'Measure Dictionary'!$A$5:$A$24,0)),""))</f>
        <v/>
      </c>
      <c r="F110" s="9">
        <f>IF(OR(C110="",D110="",E110=""),"",IF(E110="Higher",IF(C110&gt;=D110,"Met","Not met"),IF(C110&lt;=D110,"Met","Not met")))</f>
        <v/>
      </c>
    </row>
    <row r="111">
      <c r="A111" s="7" t="n"/>
      <c r="B111" s="8" t="n"/>
      <c r="C111" s="8" t="n"/>
      <c r="D111" s="9">
        <f>IF(B111="","",IFERROR(INDEX('Measure Dictionary'!$G$5:$G$24,MATCH(B111,'Measure Dictionary'!$A$5:$A$24,0)),""))</f>
        <v/>
      </c>
      <c r="E111" s="9">
        <f>IF(B111="","",IFERROR(INDEX('Measure Dictionary'!$H$5:$H$24,MATCH(B111,'Measure Dictionary'!$A$5:$A$24,0)),""))</f>
        <v/>
      </c>
      <c r="F111" s="9">
        <f>IF(OR(C111="",D111="",E111=""),"",IF(E111="Higher",IF(C111&gt;=D111,"Met","Not met"),IF(C111&lt;=D111,"Met","Not met")))</f>
        <v/>
      </c>
    </row>
    <row r="112">
      <c r="A112" s="7" t="n"/>
      <c r="B112" s="8" t="n"/>
      <c r="C112" s="8" t="n"/>
      <c r="D112" s="9">
        <f>IF(B112="","",IFERROR(INDEX('Measure Dictionary'!$G$5:$G$24,MATCH(B112,'Measure Dictionary'!$A$5:$A$24,0)),""))</f>
        <v/>
      </c>
      <c r="E112" s="9">
        <f>IF(B112="","",IFERROR(INDEX('Measure Dictionary'!$H$5:$H$24,MATCH(B112,'Measure Dictionary'!$A$5:$A$24,0)),""))</f>
        <v/>
      </c>
      <c r="F112" s="9">
        <f>IF(OR(C112="",D112="",E112=""),"",IF(E112="Higher",IF(C112&gt;=D112,"Met","Not met"),IF(C112&lt;=D112,"Met","Not met")))</f>
        <v/>
      </c>
    </row>
    <row r="113">
      <c r="A113" s="7" t="n"/>
      <c r="B113" s="8" t="n"/>
      <c r="C113" s="8" t="n"/>
      <c r="D113" s="9">
        <f>IF(B113="","",IFERROR(INDEX('Measure Dictionary'!$G$5:$G$24,MATCH(B113,'Measure Dictionary'!$A$5:$A$24,0)),""))</f>
        <v/>
      </c>
      <c r="E113" s="9">
        <f>IF(B113="","",IFERROR(INDEX('Measure Dictionary'!$H$5:$H$24,MATCH(B113,'Measure Dictionary'!$A$5:$A$24,0)),""))</f>
        <v/>
      </c>
      <c r="F113" s="9">
        <f>IF(OR(C113="",D113="",E113=""),"",IF(E113="Higher",IF(C113&gt;=D113,"Met","Not met"),IF(C113&lt;=D113,"Met","Not met")))</f>
        <v/>
      </c>
    </row>
    <row r="114">
      <c r="A114" s="7" t="n"/>
      <c r="B114" s="8" t="n"/>
      <c r="C114" s="8" t="n"/>
      <c r="D114" s="9">
        <f>IF(B114="","",IFERROR(INDEX('Measure Dictionary'!$G$5:$G$24,MATCH(B114,'Measure Dictionary'!$A$5:$A$24,0)),""))</f>
        <v/>
      </c>
      <c r="E114" s="9">
        <f>IF(B114="","",IFERROR(INDEX('Measure Dictionary'!$H$5:$H$24,MATCH(B114,'Measure Dictionary'!$A$5:$A$24,0)),""))</f>
        <v/>
      </c>
      <c r="F114" s="9">
        <f>IF(OR(C114="",D114="",E114=""),"",IF(E114="Higher",IF(C114&gt;=D114,"Met","Not met"),IF(C114&lt;=D114,"Met","Not met")))</f>
        <v/>
      </c>
    </row>
    <row r="115">
      <c r="A115" s="7" t="n"/>
      <c r="B115" s="8" t="n"/>
      <c r="C115" s="8" t="n"/>
      <c r="D115" s="9">
        <f>IF(B115="","",IFERROR(INDEX('Measure Dictionary'!$G$5:$G$24,MATCH(B115,'Measure Dictionary'!$A$5:$A$24,0)),""))</f>
        <v/>
      </c>
      <c r="E115" s="9">
        <f>IF(B115="","",IFERROR(INDEX('Measure Dictionary'!$H$5:$H$24,MATCH(B115,'Measure Dictionary'!$A$5:$A$24,0)),""))</f>
        <v/>
      </c>
      <c r="F115" s="9">
        <f>IF(OR(C115="",D115="",E115=""),"",IF(E115="Higher",IF(C115&gt;=D115,"Met","Not met"),IF(C115&lt;=D115,"Met","Not met")))</f>
        <v/>
      </c>
    </row>
    <row r="116">
      <c r="A116" s="7" t="n"/>
      <c r="B116" s="8" t="n"/>
      <c r="C116" s="8" t="n"/>
      <c r="D116" s="9">
        <f>IF(B116="","",IFERROR(INDEX('Measure Dictionary'!$G$5:$G$24,MATCH(B116,'Measure Dictionary'!$A$5:$A$24,0)),""))</f>
        <v/>
      </c>
      <c r="E116" s="9">
        <f>IF(B116="","",IFERROR(INDEX('Measure Dictionary'!$H$5:$H$24,MATCH(B116,'Measure Dictionary'!$A$5:$A$24,0)),""))</f>
        <v/>
      </c>
      <c r="F116" s="9">
        <f>IF(OR(C116="",D116="",E116=""),"",IF(E116="Higher",IF(C116&gt;=D116,"Met","Not met"),IF(C116&lt;=D116,"Met","Not met")))</f>
        <v/>
      </c>
    </row>
    <row r="117">
      <c r="A117" s="7" t="n"/>
      <c r="B117" s="8" t="n"/>
      <c r="C117" s="8" t="n"/>
      <c r="D117" s="9">
        <f>IF(B117="","",IFERROR(INDEX('Measure Dictionary'!$G$5:$G$24,MATCH(B117,'Measure Dictionary'!$A$5:$A$24,0)),""))</f>
        <v/>
      </c>
      <c r="E117" s="9">
        <f>IF(B117="","",IFERROR(INDEX('Measure Dictionary'!$H$5:$H$24,MATCH(B117,'Measure Dictionary'!$A$5:$A$24,0)),""))</f>
        <v/>
      </c>
      <c r="F117" s="9">
        <f>IF(OR(C117="",D117="",E117=""),"",IF(E117="Higher",IF(C117&gt;=D117,"Met","Not met"),IF(C117&lt;=D117,"Met","Not met")))</f>
        <v/>
      </c>
    </row>
    <row r="118">
      <c r="A118" s="7" t="n"/>
      <c r="B118" s="8" t="n"/>
      <c r="C118" s="8" t="n"/>
      <c r="D118" s="9">
        <f>IF(B118="","",IFERROR(INDEX('Measure Dictionary'!$G$5:$G$24,MATCH(B118,'Measure Dictionary'!$A$5:$A$24,0)),""))</f>
        <v/>
      </c>
      <c r="E118" s="9">
        <f>IF(B118="","",IFERROR(INDEX('Measure Dictionary'!$H$5:$H$24,MATCH(B118,'Measure Dictionary'!$A$5:$A$24,0)),""))</f>
        <v/>
      </c>
      <c r="F118" s="9">
        <f>IF(OR(C118="",D118="",E118=""),"",IF(E118="Higher",IF(C118&gt;=D118,"Met","Not met"),IF(C118&lt;=D118,"Met","Not met")))</f>
        <v/>
      </c>
    </row>
    <row r="119">
      <c r="A119" s="7" t="n"/>
      <c r="B119" s="8" t="n"/>
      <c r="C119" s="8" t="n"/>
      <c r="D119" s="9">
        <f>IF(B119="","",IFERROR(INDEX('Measure Dictionary'!$G$5:$G$24,MATCH(B119,'Measure Dictionary'!$A$5:$A$24,0)),""))</f>
        <v/>
      </c>
      <c r="E119" s="9">
        <f>IF(B119="","",IFERROR(INDEX('Measure Dictionary'!$H$5:$H$24,MATCH(B119,'Measure Dictionary'!$A$5:$A$24,0)),""))</f>
        <v/>
      </c>
      <c r="F119" s="9">
        <f>IF(OR(C119="",D119="",E119=""),"",IF(E119="Higher",IF(C119&gt;=D119,"Met","Not met"),IF(C119&lt;=D119,"Met","Not met")))</f>
        <v/>
      </c>
    </row>
    <row r="120">
      <c r="A120" s="7" t="n"/>
      <c r="B120" s="8" t="n"/>
      <c r="C120" s="8" t="n"/>
      <c r="D120" s="9">
        <f>IF(B120="","",IFERROR(INDEX('Measure Dictionary'!$G$5:$G$24,MATCH(B120,'Measure Dictionary'!$A$5:$A$24,0)),""))</f>
        <v/>
      </c>
      <c r="E120" s="9">
        <f>IF(B120="","",IFERROR(INDEX('Measure Dictionary'!$H$5:$H$24,MATCH(B120,'Measure Dictionary'!$A$5:$A$24,0)),""))</f>
        <v/>
      </c>
      <c r="F120" s="9">
        <f>IF(OR(C120="",D120="",E120=""),"",IF(E120="Higher",IF(C120&gt;=D120,"Met","Not met"),IF(C120&lt;=D120,"Met","Not met")))</f>
        <v/>
      </c>
    </row>
    <row r="121">
      <c r="A121" s="7" t="n"/>
      <c r="B121" s="8" t="n"/>
      <c r="C121" s="8" t="n"/>
      <c r="D121" s="9">
        <f>IF(B121="","",IFERROR(INDEX('Measure Dictionary'!$G$5:$G$24,MATCH(B121,'Measure Dictionary'!$A$5:$A$24,0)),""))</f>
        <v/>
      </c>
      <c r="E121" s="9">
        <f>IF(B121="","",IFERROR(INDEX('Measure Dictionary'!$H$5:$H$24,MATCH(B121,'Measure Dictionary'!$A$5:$A$24,0)),""))</f>
        <v/>
      </c>
      <c r="F121" s="9">
        <f>IF(OR(C121="",D121="",E121=""),"",IF(E121="Higher",IF(C121&gt;=D121,"Met","Not met"),IF(C121&lt;=D121,"Met","Not met")))</f>
        <v/>
      </c>
    </row>
    <row r="122">
      <c r="A122" s="7" t="n"/>
      <c r="B122" s="8" t="n"/>
      <c r="C122" s="8" t="n"/>
      <c r="D122" s="9">
        <f>IF(B122="","",IFERROR(INDEX('Measure Dictionary'!$G$5:$G$24,MATCH(B122,'Measure Dictionary'!$A$5:$A$24,0)),""))</f>
        <v/>
      </c>
      <c r="E122" s="9">
        <f>IF(B122="","",IFERROR(INDEX('Measure Dictionary'!$H$5:$H$24,MATCH(B122,'Measure Dictionary'!$A$5:$A$24,0)),""))</f>
        <v/>
      </c>
      <c r="F122" s="9">
        <f>IF(OR(C122="",D122="",E122=""),"",IF(E122="Higher",IF(C122&gt;=D122,"Met","Not met"),IF(C122&lt;=D122,"Met","Not met")))</f>
        <v/>
      </c>
    </row>
    <row r="123">
      <c r="A123" s="7" t="n"/>
      <c r="B123" s="8" t="n"/>
      <c r="C123" s="8" t="n"/>
      <c r="D123" s="9">
        <f>IF(B123="","",IFERROR(INDEX('Measure Dictionary'!$G$5:$G$24,MATCH(B123,'Measure Dictionary'!$A$5:$A$24,0)),""))</f>
        <v/>
      </c>
      <c r="E123" s="9">
        <f>IF(B123="","",IFERROR(INDEX('Measure Dictionary'!$H$5:$H$24,MATCH(B123,'Measure Dictionary'!$A$5:$A$24,0)),""))</f>
        <v/>
      </c>
      <c r="F123" s="9">
        <f>IF(OR(C123="",D123="",E123=""),"",IF(E123="Higher",IF(C123&gt;=D123,"Met","Not met"),IF(C123&lt;=D123,"Met","Not met")))</f>
        <v/>
      </c>
    </row>
    <row r="124">
      <c r="A124" s="7" t="n"/>
      <c r="B124" s="8" t="n"/>
      <c r="C124" s="8" t="n"/>
      <c r="D124" s="9">
        <f>IF(B124="","",IFERROR(INDEX('Measure Dictionary'!$G$5:$G$24,MATCH(B124,'Measure Dictionary'!$A$5:$A$24,0)),""))</f>
        <v/>
      </c>
      <c r="E124" s="9">
        <f>IF(B124="","",IFERROR(INDEX('Measure Dictionary'!$H$5:$H$24,MATCH(B124,'Measure Dictionary'!$A$5:$A$24,0)),""))</f>
        <v/>
      </c>
      <c r="F124" s="9">
        <f>IF(OR(C124="",D124="",E124=""),"",IF(E124="Higher",IF(C124&gt;=D124,"Met","Not met"),IF(C124&lt;=D124,"Met","Not met")))</f>
        <v/>
      </c>
    </row>
    <row r="125">
      <c r="A125" s="7" t="n"/>
      <c r="B125" s="8" t="n"/>
      <c r="C125" s="8" t="n"/>
      <c r="D125" s="9">
        <f>IF(B125="","",IFERROR(INDEX('Measure Dictionary'!$G$5:$G$24,MATCH(B125,'Measure Dictionary'!$A$5:$A$24,0)),""))</f>
        <v/>
      </c>
      <c r="E125" s="9">
        <f>IF(B125="","",IFERROR(INDEX('Measure Dictionary'!$H$5:$H$24,MATCH(B125,'Measure Dictionary'!$A$5:$A$24,0)),""))</f>
        <v/>
      </c>
      <c r="F125" s="9">
        <f>IF(OR(C125="",D125="",E125=""),"",IF(E125="Higher",IF(C125&gt;=D125,"Met","Not met"),IF(C125&lt;=D125,"Met","Not met")))</f>
        <v/>
      </c>
    </row>
    <row r="126">
      <c r="A126" s="7" t="n"/>
      <c r="B126" s="8" t="n"/>
      <c r="C126" s="8" t="n"/>
      <c r="D126" s="9">
        <f>IF(B126="","",IFERROR(INDEX('Measure Dictionary'!$G$5:$G$24,MATCH(B126,'Measure Dictionary'!$A$5:$A$24,0)),""))</f>
        <v/>
      </c>
      <c r="E126" s="9">
        <f>IF(B126="","",IFERROR(INDEX('Measure Dictionary'!$H$5:$H$24,MATCH(B126,'Measure Dictionary'!$A$5:$A$24,0)),""))</f>
        <v/>
      </c>
      <c r="F126" s="9">
        <f>IF(OR(C126="",D126="",E126=""),"",IF(E126="Higher",IF(C126&gt;=D126,"Met","Not met"),IF(C126&lt;=D126,"Met","Not met")))</f>
        <v/>
      </c>
    </row>
    <row r="127">
      <c r="A127" s="7" t="n"/>
      <c r="B127" s="8" t="n"/>
      <c r="C127" s="8" t="n"/>
      <c r="D127" s="9">
        <f>IF(B127="","",IFERROR(INDEX('Measure Dictionary'!$G$5:$G$24,MATCH(B127,'Measure Dictionary'!$A$5:$A$24,0)),""))</f>
        <v/>
      </c>
      <c r="E127" s="9">
        <f>IF(B127="","",IFERROR(INDEX('Measure Dictionary'!$H$5:$H$24,MATCH(B127,'Measure Dictionary'!$A$5:$A$24,0)),""))</f>
        <v/>
      </c>
      <c r="F127" s="9">
        <f>IF(OR(C127="",D127="",E127=""),"",IF(E127="Higher",IF(C127&gt;=D127,"Met","Not met"),IF(C127&lt;=D127,"Met","Not met")))</f>
        <v/>
      </c>
    </row>
    <row r="128">
      <c r="A128" s="7" t="n"/>
      <c r="B128" s="8" t="n"/>
      <c r="C128" s="8" t="n"/>
      <c r="D128" s="9">
        <f>IF(B128="","",IFERROR(INDEX('Measure Dictionary'!$G$5:$G$24,MATCH(B128,'Measure Dictionary'!$A$5:$A$24,0)),""))</f>
        <v/>
      </c>
      <c r="E128" s="9">
        <f>IF(B128="","",IFERROR(INDEX('Measure Dictionary'!$H$5:$H$24,MATCH(B128,'Measure Dictionary'!$A$5:$A$24,0)),""))</f>
        <v/>
      </c>
      <c r="F128" s="9">
        <f>IF(OR(C128="",D128="",E128=""),"",IF(E128="Higher",IF(C128&gt;=D128,"Met","Not met"),IF(C128&lt;=D128,"Met","Not met")))</f>
        <v/>
      </c>
    </row>
    <row r="129">
      <c r="A129" s="7" t="n"/>
      <c r="B129" s="8" t="n"/>
      <c r="C129" s="8" t="n"/>
      <c r="D129" s="9">
        <f>IF(B129="","",IFERROR(INDEX('Measure Dictionary'!$G$5:$G$24,MATCH(B129,'Measure Dictionary'!$A$5:$A$24,0)),""))</f>
        <v/>
      </c>
      <c r="E129" s="9">
        <f>IF(B129="","",IFERROR(INDEX('Measure Dictionary'!$H$5:$H$24,MATCH(B129,'Measure Dictionary'!$A$5:$A$24,0)),""))</f>
        <v/>
      </c>
      <c r="F129" s="9">
        <f>IF(OR(C129="",D129="",E129=""),"",IF(E129="Higher",IF(C129&gt;=D129,"Met","Not met"),IF(C129&lt;=D129,"Met","Not met")))</f>
        <v/>
      </c>
    </row>
    <row r="130">
      <c r="A130" s="7" t="n"/>
      <c r="B130" s="8" t="n"/>
      <c r="C130" s="8" t="n"/>
      <c r="D130" s="9">
        <f>IF(B130="","",IFERROR(INDEX('Measure Dictionary'!$G$5:$G$24,MATCH(B130,'Measure Dictionary'!$A$5:$A$24,0)),""))</f>
        <v/>
      </c>
      <c r="E130" s="9">
        <f>IF(B130="","",IFERROR(INDEX('Measure Dictionary'!$H$5:$H$24,MATCH(B130,'Measure Dictionary'!$A$5:$A$24,0)),""))</f>
        <v/>
      </c>
      <c r="F130" s="9">
        <f>IF(OR(C130="",D130="",E130=""),"",IF(E130="Higher",IF(C130&gt;=D130,"Met","Not met"),IF(C130&lt;=D130,"Met","Not met")))</f>
        <v/>
      </c>
    </row>
    <row r="131">
      <c r="A131" s="7" t="n"/>
      <c r="B131" s="8" t="n"/>
      <c r="C131" s="8" t="n"/>
      <c r="D131" s="9">
        <f>IF(B131="","",IFERROR(INDEX('Measure Dictionary'!$G$5:$G$24,MATCH(B131,'Measure Dictionary'!$A$5:$A$24,0)),""))</f>
        <v/>
      </c>
      <c r="E131" s="9">
        <f>IF(B131="","",IFERROR(INDEX('Measure Dictionary'!$H$5:$H$24,MATCH(B131,'Measure Dictionary'!$A$5:$A$24,0)),""))</f>
        <v/>
      </c>
      <c r="F131" s="9">
        <f>IF(OR(C131="",D131="",E131=""),"",IF(E131="Higher",IF(C131&gt;=D131,"Met","Not met"),IF(C131&lt;=D131,"Met","Not met")))</f>
        <v/>
      </c>
    </row>
    <row r="132">
      <c r="A132" s="7" t="n"/>
      <c r="B132" s="8" t="n"/>
      <c r="C132" s="8" t="n"/>
      <c r="D132" s="9">
        <f>IF(B132="","",IFERROR(INDEX('Measure Dictionary'!$G$5:$G$24,MATCH(B132,'Measure Dictionary'!$A$5:$A$24,0)),""))</f>
        <v/>
      </c>
      <c r="E132" s="9">
        <f>IF(B132="","",IFERROR(INDEX('Measure Dictionary'!$H$5:$H$24,MATCH(B132,'Measure Dictionary'!$A$5:$A$24,0)),""))</f>
        <v/>
      </c>
      <c r="F132" s="9">
        <f>IF(OR(C132="",D132="",E132=""),"",IF(E132="Higher",IF(C132&gt;=D132,"Met","Not met"),IF(C132&lt;=D132,"Met","Not met")))</f>
        <v/>
      </c>
    </row>
    <row r="133">
      <c r="A133" s="7" t="n"/>
      <c r="B133" s="8" t="n"/>
      <c r="C133" s="8" t="n"/>
      <c r="D133" s="9">
        <f>IF(B133="","",IFERROR(INDEX('Measure Dictionary'!$G$5:$G$24,MATCH(B133,'Measure Dictionary'!$A$5:$A$24,0)),""))</f>
        <v/>
      </c>
      <c r="E133" s="9">
        <f>IF(B133="","",IFERROR(INDEX('Measure Dictionary'!$H$5:$H$24,MATCH(B133,'Measure Dictionary'!$A$5:$A$24,0)),""))</f>
        <v/>
      </c>
      <c r="F133" s="9">
        <f>IF(OR(C133="",D133="",E133=""),"",IF(E133="Higher",IF(C133&gt;=D133,"Met","Not met"),IF(C133&lt;=D133,"Met","Not met")))</f>
        <v/>
      </c>
    </row>
    <row r="134">
      <c r="A134" s="7" t="n"/>
      <c r="B134" s="8" t="n"/>
      <c r="C134" s="8" t="n"/>
      <c r="D134" s="9">
        <f>IF(B134="","",IFERROR(INDEX('Measure Dictionary'!$G$5:$G$24,MATCH(B134,'Measure Dictionary'!$A$5:$A$24,0)),""))</f>
        <v/>
      </c>
      <c r="E134" s="9">
        <f>IF(B134="","",IFERROR(INDEX('Measure Dictionary'!$H$5:$H$24,MATCH(B134,'Measure Dictionary'!$A$5:$A$24,0)),""))</f>
        <v/>
      </c>
      <c r="F134" s="9">
        <f>IF(OR(C134="",D134="",E134=""),"",IF(E134="Higher",IF(C134&gt;=D134,"Met","Not met"),IF(C134&lt;=D134,"Met","Not met")))</f>
        <v/>
      </c>
    </row>
    <row r="135">
      <c r="A135" s="7" t="n"/>
      <c r="B135" s="8" t="n"/>
      <c r="C135" s="8" t="n"/>
      <c r="D135" s="9">
        <f>IF(B135="","",IFERROR(INDEX('Measure Dictionary'!$G$5:$G$24,MATCH(B135,'Measure Dictionary'!$A$5:$A$24,0)),""))</f>
        <v/>
      </c>
      <c r="E135" s="9">
        <f>IF(B135="","",IFERROR(INDEX('Measure Dictionary'!$H$5:$H$24,MATCH(B135,'Measure Dictionary'!$A$5:$A$24,0)),""))</f>
        <v/>
      </c>
      <c r="F135" s="9">
        <f>IF(OR(C135="",D135="",E135=""),"",IF(E135="Higher",IF(C135&gt;=D135,"Met","Not met"),IF(C135&lt;=D135,"Met","Not met")))</f>
        <v/>
      </c>
    </row>
    <row r="136">
      <c r="A136" s="7" t="n"/>
      <c r="B136" s="8" t="n"/>
      <c r="C136" s="8" t="n"/>
      <c r="D136" s="9">
        <f>IF(B136="","",IFERROR(INDEX('Measure Dictionary'!$G$5:$G$24,MATCH(B136,'Measure Dictionary'!$A$5:$A$24,0)),""))</f>
        <v/>
      </c>
      <c r="E136" s="9">
        <f>IF(B136="","",IFERROR(INDEX('Measure Dictionary'!$H$5:$H$24,MATCH(B136,'Measure Dictionary'!$A$5:$A$24,0)),""))</f>
        <v/>
      </c>
      <c r="F136" s="9">
        <f>IF(OR(C136="",D136="",E136=""),"",IF(E136="Higher",IF(C136&gt;=D136,"Met","Not met"),IF(C136&lt;=D136,"Met","Not met")))</f>
        <v/>
      </c>
    </row>
    <row r="137">
      <c r="A137" s="7" t="n"/>
      <c r="B137" s="8" t="n"/>
      <c r="C137" s="8" t="n"/>
      <c r="D137" s="9">
        <f>IF(B137="","",IFERROR(INDEX('Measure Dictionary'!$G$5:$G$24,MATCH(B137,'Measure Dictionary'!$A$5:$A$24,0)),""))</f>
        <v/>
      </c>
      <c r="E137" s="9">
        <f>IF(B137="","",IFERROR(INDEX('Measure Dictionary'!$H$5:$H$24,MATCH(B137,'Measure Dictionary'!$A$5:$A$24,0)),""))</f>
        <v/>
      </c>
      <c r="F137" s="9">
        <f>IF(OR(C137="",D137="",E137=""),"",IF(E137="Higher",IF(C137&gt;=D137,"Met","Not met"),IF(C137&lt;=D137,"Met","Not met")))</f>
        <v/>
      </c>
    </row>
    <row r="138">
      <c r="A138" s="7" t="n"/>
      <c r="B138" s="8" t="n"/>
      <c r="C138" s="8" t="n"/>
      <c r="D138" s="9">
        <f>IF(B138="","",IFERROR(INDEX('Measure Dictionary'!$G$5:$G$24,MATCH(B138,'Measure Dictionary'!$A$5:$A$24,0)),""))</f>
        <v/>
      </c>
      <c r="E138" s="9">
        <f>IF(B138="","",IFERROR(INDEX('Measure Dictionary'!$H$5:$H$24,MATCH(B138,'Measure Dictionary'!$A$5:$A$24,0)),""))</f>
        <v/>
      </c>
      <c r="F138" s="9">
        <f>IF(OR(C138="",D138="",E138=""),"",IF(E138="Higher",IF(C138&gt;=D138,"Met","Not met"),IF(C138&lt;=D138,"Met","Not met")))</f>
        <v/>
      </c>
    </row>
    <row r="139">
      <c r="A139" s="7" t="n"/>
      <c r="B139" s="8" t="n"/>
      <c r="C139" s="8" t="n"/>
      <c r="D139" s="9">
        <f>IF(B139="","",IFERROR(INDEX('Measure Dictionary'!$G$5:$G$24,MATCH(B139,'Measure Dictionary'!$A$5:$A$24,0)),""))</f>
        <v/>
      </c>
      <c r="E139" s="9">
        <f>IF(B139="","",IFERROR(INDEX('Measure Dictionary'!$H$5:$H$24,MATCH(B139,'Measure Dictionary'!$A$5:$A$24,0)),""))</f>
        <v/>
      </c>
      <c r="F139" s="9">
        <f>IF(OR(C139="",D139="",E139=""),"",IF(E139="Higher",IF(C139&gt;=D139,"Met","Not met"),IF(C139&lt;=D139,"Met","Not met")))</f>
        <v/>
      </c>
    </row>
    <row r="140">
      <c r="A140" s="7" t="n"/>
      <c r="B140" s="8" t="n"/>
      <c r="C140" s="8" t="n"/>
      <c r="D140" s="9">
        <f>IF(B140="","",IFERROR(INDEX('Measure Dictionary'!$G$5:$G$24,MATCH(B140,'Measure Dictionary'!$A$5:$A$24,0)),""))</f>
        <v/>
      </c>
      <c r="E140" s="9">
        <f>IF(B140="","",IFERROR(INDEX('Measure Dictionary'!$H$5:$H$24,MATCH(B140,'Measure Dictionary'!$A$5:$A$24,0)),""))</f>
        <v/>
      </c>
      <c r="F140" s="9">
        <f>IF(OR(C140="",D140="",E140=""),"",IF(E140="Higher",IF(C140&gt;=D140,"Met","Not met"),IF(C140&lt;=D140,"Met","Not met")))</f>
        <v/>
      </c>
    </row>
    <row r="141">
      <c r="A141" s="7" t="n"/>
      <c r="B141" s="8" t="n"/>
      <c r="C141" s="8" t="n"/>
      <c r="D141" s="9">
        <f>IF(B141="","",IFERROR(INDEX('Measure Dictionary'!$G$5:$G$24,MATCH(B141,'Measure Dictionary'!$A$5:$A$24,0)),""))</f>
        <v/>
      </c>
      <c r="E141" s="9">
        <f>IF(B141="","",IFERROR(INDEX('Measure Dictionary'!$H$5:$H$24,MATCH(B141,'Measure Dictionary'!$A$5:$A$24,0)),""))</f>
        <v/>
      </c>
      <c r="F141" s="9">
        <f>IF(OR(C141="",D141="",E141=""),"",IF(E141="Higher",IF(C141&gt;=D141,"Met","Not met"),IF(C141&lt;=D141,"Met","Not met")))</f>
        <v/>
      </c>
    </row>
    <row r="142">
      <c r="A142" s="7" t="n"/>
      <c r="B142" s="8" t="n"/>
      <c r="C142" s="8" t="n"/>
      <c r="D142" s="9">
        <f>IF(B142="","",IFERROR(INDEX('Measure Dictionary'!$G$5:$G$24,MATCH(B142,'Measure Dictionary'!$A$5:$A$24,0)),""))</f>
        <v/>
      </c>
      <c r="E142" s="9">
        <f>IF(B142="","",IFERROR(INDEX('Measure Dictionary'!$H$5:$H$24,MATCH(B142,'Measure Dictionary'!$A$5:$A$24,0)),""))</f>
        <v/>
      </c>
      <c r="F142" s="9">
        <f>IF(OR(C142="",D142="",E142=""),"",IF(E142="Higher",IF(C142&gt;=D142,"Met","Not met"),IF(C142&lt;=D142,"Met","Not met")))</f>
        <v/>
      </c>
    </row>
    <row r="143">
      <c r="A143" s="7" t="n"/>
      <c r="B143" s="8" t="n"/>
      <c r="C143" s="8" t="n"/>
      <c r="D143" s="9">
        <f>IF(B143="","",IFERROR(INDEX('Measure Dictionary'!$G$5:$G$24,MATCH(B143,'Measure Dictionary'!$A$5:$A$24,0)),""))</f>
        <v/>
      </c>
      <c r="E143" s="9">
        <f>IF(B143="","",IFERROR(INDEX('Measure Dictionary'!$H$5:$H$24,MATCH(B143,'Measure Dictionary'!$A$5:$A$24,0)),""))</f>
        <v/>
      </c>
      <c r="F143" s="9">
        <f>IF(OR(C143="",D143="",E143=""),"",IF(E143="Higher",IF(C143&gt;=D143,"Met","Not met"),IF(C143&lt;=D143,"Met","Not met")))</f>
        <v/>
      </c>
    </row>
    <row r="144">
      <c r="A144" s="7" t="n"/>
      <c r="B144" s="8" t="n"/>
      <c r="C144" s="8" t="n"/>
      <c r="D144" s="9">
        <f>IF(B144="","",IFERROR(INDEX('Measure Dictionary'!$G$5:$G$24,MATCH(B144,'Measure Dictionary'!$A$5:$A$24,0)),""))</f>
        <v/>
      </c>
      <c r="E144" s="9">
        <f>IF(B144="","",IFERROR(INDEX('Measure Dictionary'!$H$5:$H$24,MATCH(B144,'Measure Dictionary'!$A$5:$A$24,0)),""))</f>
        <v/>
      </c>
      <c r="F144" s="9">
        <f>IF(OR(C144="",D144="",E144=""),"",IF(E144="Higher",IF(C144&gt;=D144,"Met","Not met"),IF(C144&lt;=D144,"Met","Not met")))</f>
        <v/>
      </c>
    </row>
    <row r="145">
      <c r="A145" s="7" t="n"/>
      <c r="B145" s="8" t="n"/>
      <c r="C145" s="8" t="n"/>
      <c r="D145" s="9">
        <f>IF(B145="","",IFERROR(INDEX('Measure Dictionary'!$G$5:$G$24,MATCH(B145,'Measure Dictionary'!$A$5:$A$24,0)),""))</f>
        <v/>
      </c>
      <c r="E145" s="9">
        <f>IF(B145="","",IFERROR(INDEX('Measure Dictionary'!$H$5:$H$24,MATCH(B145,'Measure Dictionary'!$A$5:$A$24,0)),""))</f>
        <v/>
      </c>
      <c r="F145" s="9">
        <f>IF(OR(C145="",D145="",E145=""),"",IF(E145="Higher",IF(C145&gt;=D145,"Met","Not met"),IF(C145&lt;=D145,"Met","Not met")))</f>
        <v/>
      </c>
    </row>
    <row r="146">
      <c r="A146" s="7" t="n"/>
      <c r="B146" s="8" t="n"/>
      <c r="C146" s="8" t="n"/>
      <c r="D146" s="9">
        <f>IF(B146="","",IFERROR(INDEX('Measure Dictionary'!$G$5:$G$24,MATCH(B146,'Measure Dictionary'!$A$5:$A$24,0)),""))</f>
        <v/>
      </c>
      <c r="E146" s="9">
        <f>IF(B146="","",IFERROR(INDEX('Measure Dictionary'!$H$5:$H$24,MATCH(B146,'Measure Dictionary'!$A$5:$A$24,0)),""))</f>
        <v/>
      </c>
      <c r="F146" s="9">
        <f>IF(OR(C146="",D146="",E146=""),"",IF(E146="Higher",IF(C146&gt;=D146,"Met","Not met"),IF(C146&lt;=D146,"Met","Not met")))</f>
        <v/>
      </c>
    </row>
    <row r="147">
      <c r="A147" s="7" t="n"/>
      <c r="B147" s="8" t="n"/>
      <c r="C147" s="8" t="n"/>
      <c r="D147" s="9">
        <f>IF(B147="","",IFERROR(INDEX('Measure Dictionary'!$G$5:$G$24,MATCH(B147,'Measure Dictionary'!$A$5:$A$24,0)),""))</f>
        <v/>
      </c>
      <c r="E147" s="9">
        <f>IF(B147="","",IFERROR(INDEX('Measure Dictionary'!$H$5:$H$24,MATCH(B147,'Measure Dictionary'!$A$5:$A$24,0)),""))</f>
        <v/>
      </c>
      <c r="F147" s="9">
        <f>IF(OR(C147="",D147="",E147=""),"",IF(E147="Higher",IF(C147&gt;=D147,"Met","Not met"),IF(C147&lt;=D147,"Met","Not met")))</f>
        <v/>
      </c>
    </row>
    <row r="148">
      <c r="A148" s="7" t="n"/>
      <c r="B148" s="8" t="n"/>
      <c r="C148" s="8" t="n"/>
      <c r="D148" s="9">
        <f>IF(B148="","",IFERROR(INDEX('Measure Dictionary'!$G$5:$G$24,MATCH(B148,'Measure Dictionary'!$A$5:$A$24,0)),""))</f>
        <v/>
      </c>
      <c r="E148" s="9">
        <f>IF(B148="","",IFERROR(INDEX('Measure Dictionary'!$H$5:$H$24,MATCH(B148,'Measure Dictionary'!$A$5:$A$24,0)),""))</f>
        <v/>
      </c>
      <c r="F148" s="9">
        <f>IF(OR(C148="",D148="",E148=""),"",IF(E148="Higher",IF(C148&gt;=D148,"Met","Not met"),IF(C148&lt;=D148,"Met","Not met")))</f>
        <v/>
      </c>
    </row>
    <row r="149">
      <c r="A149" s="7" t="n"/>
      <c r="B149" s="8" t="n"/>
      <c r="C149" s="8" t="n"/>
      <c r="D149" s="9">
        <f>IF(B149="","",IFERROR(INDEX('Measure Dictionary'!$G$5:$G$24,MATCH(B149,'Measure Dictionary'!$A$5:$A$24,0)),""))</f>
        <v/>
      </c>
      <c r="E149" s="9">
        <f>IF(B149="","",IFERROR(INDEX('Measure Dictionary'!$H$5:$H$24,MATCH(B149,'Measure Dictionary'!$A$5:$A$24,0)),""))</f>
        <v/>
      </c>
      <c r="F149" s="9">
        <f>IF(OR(C149="",D149="",E149=""),"",IF(E149="Higher",IF(C149&gt;=D149,"Met","Not met"),IF(C149&lt;=D149,"Met","Not met")))</f>
        <v/>
      </c>
    </row>
    <row r="150">
      <c r="A150" s="7" t="n"/>
      <c r="B150" s="8" t="n"/>
      <c r="C150" s="8" t="n"/>
      <c r="D150" s="9">
        <f>IF(B150="","",IFERROR(INDEX('Measure Dictionary'!$G$5:$G$24,MATCH(B150,'Measure Dictionary'!$A$5:$A$24,0)),""))</f>
        <v/>
      </c>
      <c r="E150" s="9">
        <f>IF(B150="","",IFERROR(INDEX('Measure Dictionary'!$H$5:$H$24,MATCH(B150,'Measure Dictionary'!$A$5:$A$24,0)),""))</f>
        <v/>
      </c>
      <c r="F150" s="9">
        <f>IF(OR(C150="",D150="",E150=""),"",IF(E150="Higher",IF(C150&gt;=D150,"Met","Not met"),IF(C150&lt;=D150,"Met","Not met")))</f>
        <v/>
      </c>
    </row>
    <row r="151">
      <c r="A151" s="7" t="n"/>
      <c r="B151" s="8" t="n"/>
      <c r="C151" s="8" t="n"/>
      <c r="D151" s="9">
        <f>IF(B151="","",IFERROR(INDEX('Measure Dictionary'!$G$5:$G$24,MATCH(B151,'Measure Dictionary'!$A$5:$A$24,0)),""))</f>
        <v/>
      </c>
      <c r="E151" s="9">
        <f>IF(B151="","",IFERROR(INDEX('Measure Dictionary'!$H$5:$H$24,MATCH(B151,'Measure Dictionary'!$A$5:$A$24,0)),""))</f>
        <v/>
      </c>
      <c r="F151" s="9">
        <f>IF(OR(C151="",D151="",E151=""),"",IF(E151="Higher",IF(C151&gt;=D151,"Met","Not met"),IF(C151&lt;=D151,"Met","Not met")))</f>
        <v/>
      </c>
    </row>
    <row r="152">
      <c r="A152" s="7" t="n"/>
      <c r="B152" s="8" t="n"/>
      <c r="C152" s="8" t="n"/>
      <c r="D152" s="9">
        <f>IF(B152="","",IFERROR(INDEX('Measure Dictionary'!$G$5:$G$24,MATCH(B152,'Measure Dictionary'!$A$5:$A$24,0)),""))</f>
        <v/>
      </c>
      <c r="E152" s="9">
        <f>IF(B152="","",IFERROR(INDEX('Measure Dictionary'!$H$5:$H$24,MATCH(B152,'Measure Dictionary'!$A$5:$A$24,0)),""))</f>
        <v/>
      </c>
      <c r="F152" s="9">
        <f>IF(OR(C152="",D152="",E152=""),"",IF(E152="Higher",IF(C152&gt;=D152,"Met","Not met"),IF(C152&lt;=D152,"Met","Not met")))</f>
        <v/>
      </c>
    </row>
    <row r="153">
      <c r="A153" s="7" t="n"/>
      <c r="B153" s="8" t="n"/>
      <c r="C153" s="8" t="n"/>
      <c r="D153" s="9">
        <f>IF(B153="","",IFERROR(INDEX('Measure Dictionary'!$G$5:$G$24,MATCH(B153,'Measure Dictionary'!$A$5:$A$24,0)),""))</f>
        <v/>
      </c>
      <c r="E153" s="9">
        <f>IF(B153="","",IFERROR(INDEX('Measure Dictionary'!$H$5:$H$24,MATCH(B153,'Measure Dictionary'!$A$5:$A$24,0)),""))</f>
        <v/>
      </c>
      <c r="F153" s="9">
        <f>IF(OR(C153="",D153="",E153=""),"",IF(E153="Higher",IF(C153&gt;=D153,"Met","Not met"),IF(C153&lt;=D153,"Met","Not met")))</f>
        <v/>
      </c>
    </row>
    <row r="154">
      <c r="A154" s="7" t="n"/>
      <c r="B154" s="8" t="n"/>
      <c r="C154" s="8" t="n"/>
      <c r="D154" s="9">
        <f>IF(B154="","",IFERROR(INDEX('Measure Dictionary'!$G$5:$G$24,MATCH(B154,'Measure Dictionary'!$A$5:$A$24,0)),""))</f>
        <v/>
      </c>
      <c r="E154" s="9">
        <f>IF(B154="","",IFERROR(INDEX('Measure Dictionary'!$H$5:$H$24,MATCH(B154,'Measure Dictionary'!$A$5:$A$24,0)),""))</f>
        <v/>
      </c>
      <c r="F154" s="9">
        <f>IF(OR(C154="",D154="",E154=""),"",IF(E154="Higher",IF(C154&gt;=D154,"Met","Not met"),IF(C154&lt;=D154,"Met","Not met")))</f>
        <v/>
      </c>
    </row>
    <row r="155">
      <c r="A155" s="7" t="n"/>
      <c r="B155" s="8" t="n"/>
      <c r="C155" s="8" t="n"/>
      <c r="D155" s="9">
        <f>IF(B155="","",IFERROR(INDEX('Measure Dictionary'!$G$5:$G$24,MATCH(B155,'Measure Dictionary'!$A$5:$A$24,0)),""))</f>
        <v/>
      </c>
      <c r="E155" s="9">
        <f>IF(B155="","",IFERROR(INDEX('Measure Dictionary'!$H$5:$H$24,MATCH(B155,'Measure Dictionary'!$A$5:$A$24,0)),""))</f>
        <v/>
      </c>
      <c r="F155" s="9">
        <f>IF(OR(C155="",D155="",E155=""),"",IF(E155="Higher",IF(C155&gt;=D155,"Met","Not met"),IF(C155&lt;=D155,"Met","Not met")))</f>
        <v/>
      </c>
    </row>
    <row r="156">
      <c r="A156" s="7" t="n"/>
      <c r="B156" s="8" t="n"/>
      <c r="C156" s="8" t="n"/>
      <c r="D156" s="9">
        <f>IF(B156="","",IFERROR(INDEX('Measure Dictionary'!$G$5:$G$24,MATCH(B156,'Measure Dictionary'!$A$5:$A$24,0)),""))</f>
        <v/>
      </c>
      <c r="E156" s="9">
        <f>IF(B156="","",IFERROR(INDEX('Measure Dictionary'!$H$5:$H$24,MATCH(B156,'Measure Dictionary'!$A$5:$A$24,0)),""))</f>
        <v/>
      </c>
      <c r="F156" s="9">
        <f>IF(OR(C156="",D156="",E156=""),"",IF(E156="Higher",IF(C156&gt;=D156,"Met","Not met"),IF(C156&lt;=D156,"Met","Not met")))</f>
        <v/>
      </c>
    </row>
    <row r="157">
      <c r="A157" s="7" t="n"/>
      <c r="B157" s="8" t="n"/>
      <c r="C157" s="8" t="n"/>
      <c r="D157" s="9">
        <f>IF(B157="","",IFERROR(INDEX('Measure Dictionary'!$G$5:$G$24,MATCH(B157,'Measure Dictionary'!$A$5:$A$24,0)),""))</f>
        <v/>
      </c>
      <c r="E157" s="9">
        <f>IF(B157="","",IFERROR(INDEX('Measure Dictionary'!$H$5:$H$24,MATCH(B157,'Measure Dictionary'!$A$5:$A$24,0)),""))</f>
        <v/>
      </c>
      <c r="F157" s="9">
        <f>IF(OR(C157="",D157="",E157=""),"",IF(E157="Higher",IF(C157&gt;=D157,"Met","Not met"),IF(C157&lt;=D157,"Met","Not met")))</f>
        <v/>
      </c>
    </row>
    <row r="158">
      <c r="A158" s="7" t="n"/>
      <c r="B158" s="8" t="n"/>
      <c r="C158" s="8" t="n"/>
      <c r="D158" s="9">
        <f>IF(B158="","",IFERROR(INDEX('Measure Dictionary'!$G$5:$G$24,MATCH(B158,'Measure Dictionary'!$A$5:$A$24,0)),""))</f>
        <v/>
      </c>
      <c r="E158" s="9">
        <f>IF(B158="","",IFERROR(INDEX('Measure Dictionary'!$H$5:$H$24,MATCH(B158,'Measure Dictionary'!$A$5:$A$24,0)),""))</f>
        <v/>
      </c>
      <c r="F158" s="9">
        <f>IF(OR(C158="",D158="",E158=""),"",IF(E158="Higher",IF(C158&gt;=D158,"Met","Not met"),IF(C158&lt;=D158,"Met","Not met")))</f>
        <v/>
      </c>
    </row>
    <row r="159">
      <c r="A159" s="7" t="n"/>
      <c r="B159" s="8" t="n"/>
      <c r="C159" s="8" t="n"/>
      <c r="D159" s="9">
        <f>IF(B159="","",IFERROR(INDEX('Measure Dictionary'!$G$5:$G$24,MATCH(B159,'Measure Dictionary'!$A$5:$A$24,0)),""))</f>
        <v/>
      </c>
      <c r="E159" s="9">
        <f>IF(B159="","",IFERROR(INDEX('Measure Dictionary'!$H$5:$H$24,MATCH(B159,'Measure Dictionary'!$A$5:$A$24,0)),""))</f>
        <v/>
      </c>
      <c r="F159" s="9">
        <f>IF(OR(C159="",D159="",E159=""),"",IF(E159="Higher",IF(C159&gt;=D159,"Met","Not met"),IF(C159&lt;=D159,"Met","Not met")))</f>
        <v/>
      </c>
    </row>
    <row r="160">
      <c r="A160" s="7" t="n"/>
      <c r="B160" s="8" t="n"/>
      <c r="C160" s="8" t="n"/>
      <c r="D160" s="9">
        <f>IF(B160="","",IFERROR(INDEX('Measure Dictionary'!$G$5:$G$24,MATCH(B160,'Measure Dictionary'!$A$5:$A$24,0)),""))</f>
        <v/>
      </c>
      <c r="E160" s="9">
        <f>IF(B160="","",IFERROR(INDEX('Measure Dictionary'!$H$5:$H$24,MATCH(B160,'Measure Dictionary'!$A$5:$A$24,0)),""))</f>
        <v/>
      </c>
      <c r="F160" s="9">
        <f>IF(OR(C160="",D160="",E160=""),"",IF(E160="Higher",IF(C160&gt;=D160,"Met","Not met"),IF(C160&lt;=D160,"Met","Not met")))</f>
        <v/>
      </c>
    </row>
    <row r="161">
      <c r="A161" s="7" t="n"/>
      <c r="B161" s="8" t="n"/>
      <c r="C161" s="8" t="n"/>
      <c r="D161" s="9">
        <f>IF(B161="","",IFERROR(INDEX('Measure Dictionary'!$G$5:$G$24,MATCH(B161,'Measure Dictionary'!$A$5:$A$24,0)),""))</f>
        <v/>
      </c>
      <c r="E161" s="9">
        <f>IF(B161="","",IFERROR(INDEX('Measure Dictionary'!$H$5:$H$24,MATCH(B161,'Measure Dictionary'!$A$5:$A$24,0)),""))</f>
        <v/>
      </c>
      <c r="F161" s="9">
        <f>IF(OR(C161="",D161="",E161=""),"",IF(E161="Higher",IF(C161&gt;=D161,"Met","Not met"),IF(C161&lt;=D161,"Met","Not met")))</f>
        <v/>
      </c>
    </row>
    <row r="162">
      <c r="A162" s="7" t="n"/>
      <c r="B162" s="8" t="n"/>
      <c r="C162" s="8" t="n"/>
      <c r="D162" s="9">
        <f>IF(B162="","",IFERROR(INDEX('Measure Dictionary'!$G$5:$G$24,MATCH(B162,'Measure Dictionary'!$A$5:$A$24,0)),""))</f>
        <v/>
      </c>
      <c r="E162" s="9">
        <f>IF(B162="","",IFERROR(INDEX('Measure Dictionary'!$H$5:$H$24,MATCH(B162,'Measure Dictionary'!$A$5:$A$24,0)),""))</f>
        <v/>
      </c>
      <c r="F162" s="9">
        <f>IF(OR(C162="",D162="",E162=""),"",IF(E162="Higher",IF(C162&gt;=D162,"Met","Not met"),IF(C162&lt;=D162,"Met","Not met")))</f>
        <v/>
      </c>
    </row>
    <row r="163">
      <c r="A163" s="7" t="n"/>
      <c r="B163" s="8" t="n"/>
      <c r="C163" s="8" t="n"/>
      <c r="D163" s="9">
        <f>IF(B163="","",IFERROR(INDEX('Measure Dictionary'!$G$5:$G$24,MATCH(B163,'Measure Dictionary'!$A$5:$A$24,0)),""))</f>
        <v/>
      </c>
      <c r="E163" s="9">
        <f>IF(B163="","",IFERROR(INDEX('Measure Dictionary'!$H$5:$H$24,MATCH(B163,'Measure Dictionary'!$A$5:$A$24,0)),""))</f>
        <v/>
      </c>
      <c r="F163" s="9">
        <f>IF(OR(C163="",D163="",E163=""),"",IF(E163="Higher",IF(C163&gt;=D163,"Met","Not met"),IF(C163&lt;=D163,"Met","Not met")))</f>
        <v/>
      </c>
    </row>
    <row r="164">
      <c r="A164" s="7" t="n"/>
      <c r="B164" s="8" t="n"/>
      <c r="C164" s="8" t="n"/>
      <c r="D164" s="9">
        <f>IF(B164="","",IFERROR(INDEX('Measure Dictionary'!$G$5:$G$24,MATCH(B164,'Measure Dictionary'!$A$5:$A$24,0)),""))</f>
        <v/>
      </c>
      <c r="E164" s="9">
        <f>IF(B164="","",IFERROR(INDEX('Measure Dictionary'!$H$5:$H$24,MATCH(B164,'Measure Dictionary'!$A$5:$A$24,0)),""))</f>
        <v/>
      </c>
      <c r="F164" s="9">
        <f>IF(OR(C164="",D164="",E164=""),"",IF(E164="Higher",IF(C164&gt;=D164,"Met","Not met"),IF(C164&lt;=D164,"Met","Not met")))</f>
        <v/>
      </c>
    </row>
    <row r="165">
      <c r="A165" s="7" t="n"/>
      <c r="B165" s="8" t="n"/>
      <c r="C165" s="8" t="n"/>
      <c r="D165" s="9">
        <f>IF(B165="","",IFERROR(INDEX('Measure Dictionary'!$G$5:$G$24,MATCH(B165,'Measure Dictionary'!$A$5:$A$24,0)),""))</f>
        <v/>
      </c>
      <c r="E165" s="9">
        <f>IF(B165="","",IFERROR(INDEX('Measure Dictionary'!$H$5:$H$24,MATCH(B165,'Measure Dictionary'!$A$5:$A$24,0)),""))</f>
        <v/>
      </c>
      <c r="F165" s="9">
        <f>IF(OR(C165="",D165="",E165=""),"",IF(E165="Higher",IF(C165&gt;=D165,"Met","Not met"),IF(C165&lt;=D165,"Met","Not met")))</f>
        <v/>
      </c>
    </row>
    <row r="166">
      <c r="A166" s="7" t="n"/>
      <c r="B166" s="8" t="n"/>
      <c r="C166" s="8" t="n"/>
      <c r="D166" s="9">
        <f>IF(B166="","",IFERROR(INDEX('Measure Dictionary'!$G$5:$G$24,MATCH(B166,'Measure Dictionary'!$A$5:$A$24,0)),""))</f>
        <v/>
      </c>
      <c r="E166" s="9">
        <f>IF(B166="","",IFERROR(INDEX('Measure Dictionary'!$H$5:$H$24,MATCH(B166,'Measure Dictionary'!$A$5:$A$24,0)),""))</f>
        <v/>
      </c>
      <c r="F166" s="9">
        <f>IF(OR(C166="",D166="",E166=""),"",IF(E166="Higher",IF(C166&gt;=D166,"Met","Not met"),IF(C166&lt;=D166,"Met","Not met")))</f>
        <v/>
      </c>
    </row>
    <row r="167">
      <c r="A167" s="7" t="n"/>
      <c r="B167" s="8" t="n"/>
      <c r="C167" s="8" t="n"/>
      <c r="D167" s="9">
        <f>IF(B167="","",IFERROR(INDEX('Measure Dictionary'!$G$5:$G$24,MATCH(B167,'Measure Dictionary'!$A$5:$A$24,0)),""))</f>
        <v/>
      </c>
      <c r="E167" s="9">
        <f>IF(B167="","",IFERROR(INDEX('Measure Dictionary'!$H$5:$H$24,MATCH(B167,'Measure Dictionary'!$A$5:$A$24,0)),""))</f>
        <v/>
      </c>
      <c r="F167" s="9">
        <f>IF(OR(C167="",D167="",E167=""),"",IF(E167="Higher",IF(C167&gt;=D167,"Met","Not met"),IF(C167&lt;=D167,"Met","Not met")))</f>
        <v/>
      </c>
    </row>
    <row r="168">
      <c r="A168" s="7" t="n"/>
      <c r="B168" s="8" t="n"/>
      <c r="C168" s="8" t="n"/>
      <c r="D168" s="9">
        <f>IF(B168="","",IFERROR(INDEX('Measure Dictionary'!$G$5:$G$24,MATCH(B168,'Measure Dictionary'!$A$5:$A$24,0)),""))</f>
        <v/>
      </c>
      <c r="E168" s="9">
        <f>IF(B168="","",IFERROR(INDEX('Measure Dictionary'!$H$5:$H$24,MATCH(B168,'Measure Dictionary'!$A$5:$A$24,0)),""))</f>
        <v/>
      </c>
      <c r="F168" s="9">
        <f>IF(OR(C168="",D168="",E168=""),"",IF(E168="Higher",IF(C168&gt;=D168,"Met","Not met"),IF(C168&lt;=D168,"Met","Not met")))</f>
        <v/>
      </c>
    </row>
    <row r="169">
      <c r="A169" s="7" t="n"/>
      <c r="B169" s="8" t="n"/>
      <c r="C169" s="8" t="n"/>
      <c r="D169" s="9">
        <f>IF(B169="","",IFERROR(INDEX('Measure Dictionary'!$G$5:$G$24,MATCH(B169,'Measure Dictionary'!$A$5:$A$24,0)),""))</f>
        <v/>
      </c>
      <c r="E169" s="9">
        <f>IF(B169="","",IFERROR(INDEX('Measure Dictionary'!$H$5:$H$24,MATCH(B169,'Measure Dictionary'!$A$5:$A$24,0)),""))</f>
        <v/>
      </c>
      <c r="F169" s="9">
        <f>IF(OR(C169="",D169="",E169=""),"",IF(E169="Higher",IF(C169&gt;=D169,"Met","Not met"),IF(C169&lt;=D169,"Met","Not met")))</f>
        <v/>
      </c>
    </row>
    <row r="170">
      <c r="A170" s="7" t="n"/>
      <c r="B170" s="8" t="n"/>
      <c r="C170" s="8" t="n"/>
      <c r="D170" s="9">
        <f>IF(B170="","",IFERROR(INDEX('Measure Dictionary'!$G$5:$G$24,MATCH(B170,'Measure Dictionary'!$A$5:$A$24,0)),""))</f>
        <v/>
      </c>
      <c r="E170" s="9">
        <f>IF(B170="","",IFERROR(INDEX('Measure Dictionary'!$H$5:$H$24,MATCH(B170,'Measure Dictionary'!$A$5:$A$24,0)),""))</f>
        <v/>
      </c>
      <c r="F170" s="9">
        <f>IF(OR(C170="",D170="",E170=""),"",IF(E170="Higher",IF(C170&gt;=D170,"Met","Not met"),IF(C170&lt;=D170,"Met","Not met")))</f>
        <v/>
      </c>
    </row>
    <row r="171">
      <c r="A171" s="7" t="n"/>
      <c r="B171" s="8" t="n"/>
      <c r="C171" s="8" t="n"/>
      <c r="D171" s="9">
        <f>IF(B171="","",IFERROR(INDEX('Measure Dictionary'!$G$5:$G$24,MATCH(B171,'Measure Dictionary'!$A$5:$A$24,0)),""))</f>
        <v/>
      </c>
      <c r="E171" s="9">
        <f>IF(B171="","",IFERROR(INDEX('Measure Dictionary'!$H$5:$H$24,MATCH(B171,'Measure Dictionary'!$A$5:$A$24,0)),""))</f>
        <v/>
      </c>
      <c r="F171" s="9">
        <f>IF(OR(C171="",D171="",E171=""),"",IF(E171="Higher",IF(C171&gt;=D171,"Met","Not met"),IF(C171&lt;=D171,"Met","Not met")))</f>
        <v/>
      </c>
    </row>
    <row r="172">
      <c r="A172" s="7" t="n"/>
      <c r="B172" s="8" t="n"/>
      <c r="C172" s="8" t="n"/>
      <c r="D172" s="9">
        <f>IF(B172="","",IFERROR(INDEX('Measure Dictionary'!$G$5:$G$24,MATCH(B172,'Measure Dictionary'!$A$5:$A$24,0)),""))</f>
        <v/>
      </c>
      <c r="E172" s="9">
        <f>IF(B172="","",IFERROR(INDEX('Measure Dictionary'!$H$5:$H$24,MATCH(B172,'Measure Dictionary'!$A$5:$A$24,0)),""))</f>
        <v/>
      </c>
      <c r="F172" s="9">
        <f>IF(OR(C172="",D172="",E172=""),"",IF(E172="Higher",IF(C172&gt;=D172,"Met","Not met"),IF(C172&lt;=D172,"Met","Not met")))</f>
        <v/>
      </c>
    </row>
    <row r="173">
      <c r="A173" s="7" t="n"/>
      <c r="B173" s="8" t="n"/>
      <c r="C173" s="8" t="n"/>
      <c r="D173" s="9">
        <f>IF(B173="","",IFERROR(INDEX('Measure Dictionary'!$G$5:$G$24,MATCH(B173,'Measure Dictionary'!$A$5:$A$24,0)),""))</f>
        <v/>
      </c>
      <c r="E173" s="9">
        <f>IF(B173="","",IFERROR(INDEX('Measure Dictionary'!$H$5:$H$24,MATCH(B173,'Measure Dictionary'!$A$5:$A$24,0)),""))</f>
        <v/>
      </c>
      <c r="F173" s="9">
        <f>IF(OR(C173="",D173="",E173=""),"",IF(E173="Higher",IF(C173&gt;=D173,"Met","Not met"),IF(C173&lt;=D173,"Met","Not met")))</f>
        <v/>
      </c>
    </row>
    <row r="174">
      <c r="A174" s="7" t="n"/>
      <c r="B174" s="8" t="n"/>
      <c r="C174" s="8" t="n"/>
      <c r="D174" s="9">
        <f>IF(B174="","",IFERROR(INDEX('Measure Dictionary'!$G$5:$G$24,MATCH(B174,'Measure Dictionary'!$A$5:$A$24,0)),""))</f>
        <v/>
      </c>
      <c r="E174" s="9">
        <f>IF(B174="","",IFERROR(INDEX('Measure Dictionary'!$H$5:$H$24,MATCH(B174,'Measure Dictionary'!$A$5:$A$24,0)),""))</f>
        <v/>
      </c>
      <c r="F174" s="9">
        <f>IF(OR(C174="",D174="",E174=""),"",IF(E174="Higher",IF(C174&gt;=D174,"Met","Not met"),IF(C174&lt;=D174,"Met","Not met")))</f>
        <v/>
      </c>
    </row>
    <row r="175">
      <c r="A175" s="7" t="n"/>
      <c r="B175" s="8" t="n"/>
      <c r="C175" s="8" t="n"/>
      <c r="D175" s="9">
        <f>IF(B175="","",IFERROR(INDEX('Measure Dictionary'!$G$5:$G$24,MATCH(B175,'Measure Dictionary'!$A$5:$A$24,0)),""))</f>
        <v/>
      </c>
      <c r="E175" s="9">
        <f>IF(B175="","",IFERROR(INDEX('Measure Dictionary'!$H$5:$H$24,MATCH(B175,'Measure Dictionary'!$A$5:$A$24,0)),""))</f>
        <v/>
      </c>
      <c r="F175" s="9">
        <f>IF(OR(C175="",D175="",E175=""),"",IF(E175="Higher",IF(C175&gt;=D175,"Met","Not met"),IF(C175&lt;=D175,"Met","Not met")))</f>
        <v/>
      </c>
    </row>
    <row r="176">
      <c r="A176" s="7" t="n"/>
      <c r="B176" s="8" t="n"/>
      <c r="C176" s="8" t="n"/>
      <c r="D176" s="9">
        <f>IF(B176="","",IFERROR(INDEX('Measure Dictionary'!$G$5:$G$24,MATCH(B176,'Measure Dictionary'!$A$5:$A$24,0)),""))</f>
        <v/>
      </c>
      <c r="E176" s="9">
        <f>IF(B176="","",IFERROR(INDEX('Measure Dictionary'!$H$5:$H$24,MATCH(B176,'Measure Dictionary'!$A$5:$A$24,0)),""))</f>
        <v/>
      </c>
      <c r="F176" s="9">
        <f>IF(OR(C176="",D176="",E176=""),"",IF(E176="Higher",IF(C176&gt;=D176,"Met","Not met"),IF(C176&lt;=D176,"Met","Not met")))</f>
        <v/>
      </c>
    </row>
    <row r="177">
      <c r="A177" s="7" t="n"/>
      <c r="B177" s="8" t="n"/>
      <c r="C177" s="8" t="n"/>
      <c r="D177" s="9">
        <f>IF(B177="","",IFERROR(INDEX('Measure Dictionary'!$G$5:$G$24,MATCH(B177,'Measure Dictionary'!$A$5:$A$24,0)),""))</f>
        <v/>
      </c>
      <c r="E177" s="9">
        <f>IF(B177="","",IFERROR(INDEX('Measure Dictionary'!$H$5:$H$24,MATCH(B177,'Measure Dictionary'!$A$5:$A$24,0)),""))</f>
        <v/>
      </c>
      <c r="F177" s="9">
        <f>IF(OR(C177="",D177="",E177=""),"",IF(E177="Higher",IF(C177&gt;=D177,"Met","Not met"),IF(C177&lt;=D177,"Met","Not met")))</f>
        <v/>
      </c>
    </row>
    <row r="178">
      <c r="A178" s="7" t="n"/>
      <c r="B178" s="8" t="n"/>
      <c r="C178" s="8" t="n"/>
      <c r="D178" s="9">
        <f>IF(B178="","",IFERROR(INDEX('Measure Dictionary'!$G$5:$G$24,MATCH(B178,'Measure Dictionary'!$A$5:$A$24,0)),""))</f>
        <v/>
      </c>
      <c r="E178" s="9">
        <f>IF(B178="","",IFERROR(INDEX('Measure Dictionary'!$H$5:$H$24,MATCH(B178,'Measure Dictionary'!$A$5:$A$24,0)),""))</f>
        <v/>
      </c>
      <c r="F178" s="9">
        <f>IF(OR(C178="",D178="",E178=""),"",IF(E178="Higher",IF(C178&gt;=D178,"Met","Not met"),IF(C178&lt;=D178,"Met","Not met")))</f>
        <v/>
      </c>
    </row>
    <row r="179">
      <c r="A179" s="7" t="n"/>
      <c r="B179" s="8" t="n"/>
      <c r="C179" s="8" t="n"/>
      <c r="D179" s="9">
        <f>IF(B179="","",IFERROR(INDEX('Measure Dictionary'!$G$5:$G$24,MATCH(B179,'Measure Dictionary'!$A$5:$A$24,0)),""))</f>
        <v/>
      </c>
      <c r="E179" s="9">
        <f>IF(B179="","",IFERROR(INDEX('Measure Dictionary'!$H$5:$H$24,MATCH(B179,'Measure Dictionary'!$A$5:$A$24,0)),""))</f>
        <v/>
      </c>
      <c r="F179" s="9">
        <f>IF(OR(C179="",D179="",E179=""),"",IF(E179="Higher",IF(C179&gt;=D179,"Met","Not met"),IF(C179&lt;=D179,"Met","Not met")))</f>
        <v/>
      </c>
    </row>
    <row r="180">
      <c r="A180" s="7" t="n"/>
      <c r="B180" s="8" t="n"/>
      <c r="C180" s="8" t="n"/>
      <c r="D180" s="9">
        <f>IF(B180="","",IFERROR(INDEX('Measure Dictionary'!$G$5:$G$24,MATCH(B180,'Measure Dictionary'!$A$5:$A$24,0)),""))</f>
        <v/>
      </c>
      <c r="E180" s="9">
        <f>IF(B180="","",IFERROR(INDEX('Measure Dictionary'!$H$5:$H$24,MATCH(B180,'Measure Dictionary'!$A$5:$A$24,0)),""))</f>
        <v/>
      </c>
      <c r="F180" s="9">
        <f>IF(OR(C180="",D180="",E180=""),"",IF(E180="Higher",IF(C180&gt;=D180,"Met","Not met"),IF(C180&lt;=D180,"Met","Not met")))</f>
        <v/>
      </c>
    </row>
    <row r="181">
      <c r="A181" s="7" t="n"/>
      <c r="B181" s="8" t="n"/>
      <c r="C181" s="8" t="n"/>
      <c r="D181" s="9">
        <f>IF(B181="","",IFERROR(INDEX('Measure Dictionary'!$G$5:$G$24,MATCH(B181,'Measure Dictionary'!$A$5:$A$24,0)),""))</f>
        <v/>
      </c>
      <c r="E181" s="9">
        <f>IF(B181="","",IFERROR(INDEX('Measure Dictionary'!$H$5:$H$24,MATCH(B181,'Measure Dictionary'!$A$5:$A$24,0)),""))</f>
        <v/>
      </c>
      <c r="F181" s="9">
        <f>IF(OR(C181="",D181="",E181=""),"",IF(E181="Higher",IF(C181&gt;=D181,"Met","Not met"),IF(C181&lt;=D181,"Met","Not met")))</f>
        <v/>
      </c>
    </row>
    <row r="182">
      <c r="A182" s="7" t="n"/>
      <c r="B182" s="8" t="n"/>
      <c r="C182" s="8" t="n"/>
      <c r="D182" s="9">
        <f>IF(B182="","",IFERROR(INDEX('Measure Dictionary'!$G$5:$G$24,MATCH(B182,'Measure Dictionary'!$A$5:$A$24,0)),""))</f>
        <v/>
      </c>
      <c r="E182" s="9">
        <f>IF(B182="","",IFERROR(INDEX('Measure Dictionary'!$H$5:$H$24,MATCH(B182,'Measure Dictionary'!$A$5:$A$24,0)),""))</f>
        <v/>
      </c>
      <c r="F182" s="9">
        <f>IF(OR(C182="",D182="",E182=""),"",IF(E182="Higher",IF(C182&gt;=D182,"Met","Not met"),IF(C182&lt;=D182,"Met","Not met")))</f>
        <v/>
      </c>
    </row>
    <row r="183">
      <c r="A183" s="7" t="n"/>
      <c r="B183" s="8" t="n"/>
      <c r="C183" s="8" t="n"/>
      <c r="D183" s="9">
        <f>IF(B183="","",IFERROR(INDEX('Measure Dictionary'!$G$5:$G$24,MATCH(B183,'Measure Dictionary'!$A$5:$A$24,0)),""))</f>
        <v/>
      </c>
      <c r="E183" s="9">
        <f>IF(B183="","",IFERROR(INDEX('Measure Dictionary'!$H$5:$H$24,MATCH(B183,'Measure Dictionary'!$A$5:$A$24,0)),""))</f>
        <v/>
      </c>
      <c r="F183" s="9">
        <f>IF(OR(C183="",D183="",E183=""),"",IF(E183="Higher",IF(C183&gt;=D183,"Met","Not met"),IF(C183&lt;=D183,"Met","Not met")))</f>
        <v/>
      </c>
    </row>
    <row r="184">
      <c r="A184" s="7" t="n"/>
      <c r="B184" s="8" t="n"/>
      <c r="C184" s="8" t="n"/>
      <c r="D184" s="9">
        <f>IF(B184="","",IFERROR(INDEX('Measure Dictionary'!$G$5:$G$24,MATCH(B184,'Measure Dictionary'!$A$5:$A$24,0)),""))</f>
        <v/>
      </c>
      <c r="E184" s="9">
        <f>IF(B184="","",IFERROR(INDEX('Measure Dictionary'!$H$5:$H$24,MATCH(B184,'Measure Dictionary'!$A$5:$A$24,0)),""))</f>
        <v/>
      </c>
      <c r="F184" s="9">
        <f>IF(OR(C184="",D184="",E184=""),"",IF(E184="Higher",IF(C184&gt;=D184,"Met","Not met"),IF(C184&lt;=D184,"Met","Not met")))</f>
        <v/>
      </c>
    </row>
    <row r="185">
      <c r="A185" s="7" t="n"/>
      <c r="B185" s="8" t="n"/>
      <c r="C185" s="8" t="n"/>
      <c r="D185" s="9">
        <f>IF(B185="","",IFERROR(INDEX('Measure Dictionary'!$G$5:$G$24,MATCH(B185,'Measure Dictionary'!$A$5:$A$24,0)),""))</f>
        <v/>
      </c>
      <c r="E185" s="9">
        <f>IF(B185="","",IFERROR(INDEX('Measure Dictionary'!$H$5:$H$24,MATCH(B185,'Measure Dictionary'!$A$5:$A$24,0)),""))</f>
        <v/>
      </c>
      <c r="F185" s="9">
        <f>IF(OR(C185="",D185="",E185=""),"",IF(E185="Higher",IF(C185&gt;=D185,"Met","Not met"),IF(C185&lt;=D185,"Met","Not met")))</f>
        <v/>
      </c>
    </row>
    <row r="186">
      <c r="A186" s="7" t="n"/>
      <c r="B186" s="8" t="n"/>
      <c r="C186" s="8" t="n"/>
      <c r="D186" s="9">
        <f>IF(B186="","",IFERROR(INDEX('Measure Dictionary'!$G$5:$G$24,MATCH(B186,'Measure Dictionary'!$A$5:$A$24,0)),""))</f>
        <v/>
      </c>
      <c r="E186" s="9">
        <f>IF(B186="","",IFERROR(INDEX('Measure Dictionary'!$H$5:$H$24,MATCH(B186,'Measure Dictionary'!$A$5:$A$24,0)),""))</f>
        <v/>
      </c>
      <c r="F186" s="9">
        <f>IF(OR(C186="",D186="",E186=""),"",IF(E186="Higher",IF(C186&gt;=D186,"Met","Not met"),IF(C186&lt;=D186,"Met","Not met")))</f>
        <v/>
      </c>
    </row>
    <row r="187">
      <c r="A187" s="7" t="n"/>
      <c r="B187" s="8" t="n"/>
      <c r="C187" s="8" t="n"/>
      <c r="D187" s="9">
        <f>IF(B187="","",IFERROR(INDEX('Measure Dictionary'!$G$5:$G$24,MATCH(B187,'Measure Dictionary'!$A$5:$A$24,0)),""))</f>
        <v/>
      </c>
      <c r="E187" s="9">
        <f>IF(B187="","",IFERROR(INDEX('Measure Dictionary'!$H$5:$H$24,MATCH(B187,'Measure Dictionary'!$A$5:$A$24,0)),""))</f>
        <v/>
      </c>
      <c r="F187" s="9">
        <f>IF(OR(C187="",D187="",E187=""),"",IF(E187="Higher",IF(C187&gt;=D187,"Met","Not met"),IF(C187&lt;=D187,"Met","Not met")))</f>
        <v/>
      </c>
    </row>
    <row r="188">
      <c r="A188" s="7" t="n"/>
      <c r="B188" s="8" t="n"/>
      <c r="C188" s="8" t="n"/>
      <c r="D188" s="9">
        <f>IF(B188="","",IFERROR(INDEX('Measure Dictionary'!$G$5:$G$24,MATCH(B188,'Measure Dictionary'!$A$5:$A$24,0)),""))</f>
        <v/>
      </c>
      <c r="E188" s="9">
        <f>IF(B188="","",IFERROR(INDEX('Measure Dictionary'!$H$5:$H$24,MATCH(B188,'Measure Dictionary'!$A$5:$A$24,0)),""))</f>
        <v/>
      </c>
      <c r="F188" s="9">
        <f>IF(OR(C188="",D188="",E188=""),"",IF(E188="Higher",IF(C188&gt;=D188,"Met","Not met"),IF(C188&lt;=D188,"Met","Not met")))</f>
        <v/>
      </c>
    </row>
    <row r="189">
      <c r="A189" s="7" t="n"/>
      <c r="B189" s="8" t="n"/>
      <c r="C189" s="8" t="n"/>
      <c r="D189" s="9">
        <f>IF(B189="","",IFERROR(INDEX('Measure Dictionary'!$G$5:$G$24,MATCH(B189,'Measure Dictionary'!$A$5:$A$24,0)),""))</f>
        <v/>
      </c>
      <c r="E189" s="9">
        <f>IF(B189="","",IFERROR(INDEX('Measure Dictionary'!$H$5:$H$24,MATCH(B189,'Measure Dictionary'!$A$5:$A$24,0)),""))</f>
        <v/>
      </c>
      <c r="F189" s="9">
        <f>IF(OR(C189="",D189="",E189=""),"",IF(E189="Higher",IF(C189&gt;=D189,"Met","Not met"),IF(C189&lt;=D189,"Met","Not met")))</f>
        <v/>
      </c>
    </row>
    <row r="190">
      <c r="A190" s="7" t="n"/>
      <c r="B190" s="8" t="n"/>
      <c r="C190" s="8" t="n"/>
      <c r="D190" s="9">
        <f>IF(B190="","",IFERROR(INDEX('Measure Dictionary'!$G$5:$G$24,MATCH(B190,'Measure Dictionary'!$A$5:$A$24,0)),""))</f>
        <v/>
      </c>
      <c r="E190" s="9">
        <f>IF(B190="","",IFERROR(INDEX('Measure Dictionary'!$H$5:$H$24,MATCH(B190,'Measure Dictionary'!$A$5:$A$24,0)),""))</f>
        <v/>
      </c>
      <c r="F190" s="9">
        <f>IF(OR(C190="",D190="",E190=""),"",IF(E190="Higher",IF(C190&gt;=D190,"Met","Not met"),IF(C190&lt;=D190,"Met","Not met")))</f>
        <v/>
      </c>
    </row>
    <row r="191">
      <c r="A191" s="7" t="n"/>
      <c r="B191" s="8" t="n"/>
      <c r="C191" s="8" t="n"/>
      <c r="D191" s="9">
        <f>IF(B191="","",IFERROR(INDEX('Measure Dictionary'!$G$5:$G$24,MATCH(B191,'Measure Dictionary'!$A$5:$A$24,0)),""))</f>
        <v/>
      </c>
      <c r="E191" s="9">
        <f>IF(B191="","",IFERROR(INDEX('Measure Dictionary'!$H$5:$H$24,MATCH(B191,'Measure Dictionary'!$A$5:$A$24,0)),""))</f>
        <v/>
      </c>
      <c r="F191" s="9">
        <f>IF(OR(C191="",D191="",E191=""),"",IF(E191="Higher",IF(C191&gt;=D191,"Met","Not met"),IF(C191&lt;=D191,"Met","Not met")))</f>
        <v/>
      </c>
    </row>
    <row r="192">
      <c r="A192" s="7" t="n"/>
      <c r="B192" s="8" t="n"/>
      <c r="C192" s="8" t="n"/>
      <c r="D192" s="9">
        <f>IF(B192="","",IFERROR(INDEX('Measure Dictionary'!$G$5:$G$24,MATCH(B192,'Measure Dictionary'!$A$5:$A$24,0)),""))</f>
        <v/>
      </c>
      <c r="E192" s="9">
        <f>IF(B192="","",IFERROR(INDEX('Measure Dictionary'!$H$5:$H$24,MATCH(B192,'Measure Dictionary'!$A$5:$A$24,0)),""))</f>
        <v/>
      </c>
      <c r="F192" s="9">
        <f>IF(OR(C192="",D192="",E192=""),"",IF(E192="Higher",IF(C192&gt;=D192,"Met","Not met"),IF(C192&lt;=D192,"Met","Not met")))</f>
        <v/>
      </c>
    </row>
    <row r="193">
      <c r="A193" s="7" t="n"/>
      <c r="B193" s="8" t="n"/>
      <c r="C193" s="8" t="n"/>
      <c r="D193" s="9">
        <f>IF(B193="","",IFERROR(INDEX('Measure Dictionary'!$G$5:$G$24,MATCH(B193,'Measure Dictionary'!$A$5:$A$24,0)),""))</f>
        <v/>
      </c>
      <c r="E193" s="9">
        <f>IF(B193="","",IFERROR(INDEX('Measure Dictionary'!$H$5:$H$24,MATCH(B193,'Measure Dictionary'!$A$5:$A$24,0)),""))</f>
        <v/>
      </c>
      <c r="F193" s="9">
        <f>IF(OR(C193="",D193="",E193=""),"",IF(E193="Higher",IF(C193&gt;=D193,"Met","Not met"),IF(C193&lt;=D193,"Met","Not met")))</f>
        <v/>
      </c>
    </row>
    <row r="194">
      <c r="A194" s="7" t="n"/>
      <c r="B194" s="8" t="n"/>
      <c r="C194" s="8" t="n"/>
      <c r="D194" s="9">
        <f>IF(B194="","",IFERROR(INDEX('Measure Dictionary'!$G$5:$G$24,MATCH(B194,'Measure Dictionary'!$A$5:$A$24,0)),""))</f>
        <v/>
      </c>
      <c r="E194" s="9">
        <f>IF(B194="","",IFERROR(INDEX('Measure Dictionary'!$H$5:$H$24,MATCH(B194,'Measure Dictionary'!$A$5:$A$24,0)),""))</f>
        <v/>
      </c>
      <c r="F194" s="9">
        <f>IF(OR(C194="",D194="",E194=""),"",IF(E194="Higher",IF(C194&gt;=D194,"Met","Not met"),IF(C194&lt;=D194,"Met","Not met")))</f>
        <v/>
      </c>
    </row>
    <row r="195">
      <c r="A195" s="7" t="n"/>
      <c r="B195" s="8" t="n"/>
      <c r="C195" s="8" t="n"/>
      <c r="D195" s="9">
        <f>IF(B195="","",IFERROR(INDEX('Measure Dictionary'!$G$5:$G$24,MATCH(B195,'Measure Dictionary'!$A$5:$A$24,0)),""))</f>
        <v/>
      </c>
      <c r="E195" s="9">
        <f>IF(B195="","",IFERROR(INDEX('Measure Dictionary'!$H$5:$H$24,MATCH(B195,'Measure Dictionary'!$A$5:$A$24,0)),""))</f>
        <v/>
      </c>
      <c r="F195" s="9">
        <f>IF(OR(C195="",D195="",E195=""),"",IF(E195="Higher",IF(C195&gt;=D195,"Met","Not met"),IF(C195&lt;=D195,"Met","Not met")))</f>
        <v/>
      </c>
    </row>
    <row r="196">
      <c r="A196" s="7" t="n"/>
      <c r="B196" s="8" t="n"/>
      <c r="C196" s="8" t="n"/>
      <c r="D196" s="9">
        <f>IF(B196="","",IFERROR(INDEX('Measure Dictionary'!$G$5:$G$24,MATCH(B196,'Measure Dictionary'!$A$5:$A$24,0)),""))</f>
        <v/>
      </c>
      <c r="E196" s="9">
        <f>IF(B196="","",IFERROR(INDEX('Measure Dictionary'!$H$5:$H$24,MATCH(B196,'Measure Dictionary'!$A$5:$A$24,0)),""))</f>
        <v/>
      </c>
      <c r="F196" s="9">
        <f>IF(OR(C196="",D196="",E196=""),"",IF(E196="Higher",IF(C196&gt;=D196,"Met","Not met"),IF(C196&lt;=D196,"Met","Not met")))</f>
        <v/>
      </c>
    </row>
    <row r="197">
      <c r="A197" s="7" t="n"/>
      <c r="B197" s="8" t="n"/>
      <c r="C197" s="8" t="n"/>
      <c r="D197" s="9">
        <f>IF(B197="","",IFERROR(INDEX('Measure Dictionary'!$G$5:$G$24,MATCH(B197,'Measure Dictionary'!$A$5:$A$24,0)),""))</f>
        <v/>
      </c>
      <c r="E197" s="9">
        <f>IF(B197="","",IFERROR(INDEX('Measure Dictionary'!$H$5:$H$24,MATCH(B197,'Measure Dictionary'!$A$5:$A$24,0)),""))</f>
        <v/>
      </c>
      <c r="F197" s="9">
        <f>IF(OR(C197="",D197="",E197=""),"",IF(E197="Higher",IF(C197&gt;=D197,"Met","Not met"),IF(C197&lt;=D197,"Met","Not met")))</f>
        <v/>
      </c>
    </row>
    <row r="198">
      <c r="A198" s="7" t="n"/>
      <c r="B198" s="8" t="n"/>
      <c r="C198" s="8" t="n"/>
      <c r="D198" s="9">
        <f>IF(B198="","",IFERROR(INDEX('Measure Dictionary'!$G$5:$G$24,MATCH(B198,'Measure Dictionary'!$A$5:$A$24,0)),""))</f>
        <v/>
      </c>
      <c r="E198" s="9">
        <f>IF(B198="","",IFERROR(INDEX('Measure Dictionary'!$H$5:$H$24,MATCH(B198,'Measure Dictionary'!$A$5:$A$24,0)),""))</f>
        <v/>
      </c>
      <c r="F198" s="9">
        <f>IF(OR(C198="",D198="",E198=""),"",IF(E198="Higher",IF(C198&gt;=D198,"Met","Not met"),IF(C198&lt;=D198,"Met","Not met")))</f>
        <v/>
      </c>
    </row>
    <row r="199">
      <c r="A199" s="7" t="n"/>
      <c r="B199" s="8" t="n"/>
      <c r="C199" s="8" t="n"/>
      <c r="D199" s="9">
        <f>IF(B199="","",IFERROR(INDEX('Measure Dictionary'!$G$5:$G$24,MATCH(B199,'Measure Dictionary'!$A$5:$A$24,0)),""))</f>
        <v/>
      </c>
      <c r="E199" s="9">
        <f>IF(B199="","",IFERROR(INDEX('Measure Dictionary'!$H$5:$H$24,MATCH(B199,'Measure Dictionary'!$A$5:$A$24,0)),""))</f>
        <v/>
      </c>
      <c r="F199" s="9">
        <f>IF(OR(C199="",D199="",E199=""),"",IF(E199="Higher",IF(C199&gt;=D199,"Met","Not met"),IF(C199&lt;=D199,"Met","Not met")))</f>
        <v/>
      </c>
    </row>
    <row r="200">
      <c r="A200" s="7" t="n"/>
      <c r="B200" s="8" t="n"/>
      <c r="C200" s="8" t="n"/>
      <c r="D200" s="9">
        <f>IF(B200="","",IFERROR(INDEX('Measure Dictionary'!$G$5:$G$24,MATCH(B200,'Measure Dictionary'!$A$5:$A$24,0)),""))</f>
        <v/>
      </c>
      <c r="E200" s="9">
        <f>IF(B200="","",IFERROR(INDEX('Measure Dictionary'!$H$5:$H$24,MATCH(B200,'Measure Dictionary'!$A$5:$A$24,0)),""))</f>
        <v/>
      </c>
      <c r="F200" s="9">
        <f>IF(OR(C200="",D200="",E200=""),"",IF(E200="Higher",IF(C200&gt;=D200,"Met","Not met"),IF(C200&lt;=D200,"Met","Not met")))</f>
        <v/>
      </c>
    </row>
    <row r="201">
      <c r="A201" s="7" t="n"/>
      <c r="B201" s="8" t="n"/>
      <c r="C201" s="8" t="n"/>
      <c r="D201" s="9">
        <f>IF(B201="","",IFERROR(INDEX('Measure Dictionary'!$G$5:$G$24,MATCH(B201,'Measure Dictionary'!$A$5:$A$24,0)),""))</f>
        <v/>
      </c>
      <c r="E201" s="9">
        <f>IF(B201="","",IFERROR(INDEX('Measure Dictionary'!$H$5:$H$24,MATCH(B201,'Measure Dictionary'!$A$5:$A$24,0)),""))</f>
        <v/>
      </c>
      <c r="F201" s="9">
        <f>IF(OR(C201="",D201="",E201=""),"",IF(E201="Higher",IF(C201&gt;=D201,"Met","Not met"),IF(C201&lt;=D201,"Met","Not met")))</f>
        <v/>
      </c>
    </row>
    <row r="202">
      <c r="A202" s="7" t="n"/>
      <c r="B202" s="8" t="n"/>
      <c r="C202" s="8" t="n"/>
      <c r="D202" s="9">
        <f>IF(B202="","",IFERROR(INDEX('Measure Dictionary'!$G$5:$G$24,MATCH(B202,'Measure Dictionary'!$A$5:$A$24,0)),""))</f>
        <v/>
      </c>
      <c r="E202" s="9">
        <f>IF(B202="","",IFERROR(INDEX('Measure Dictionary'!$H$5:$H$24,MATCH(B202,'Measure Dictionary'!$A$5:$A$24,0)),""))</f>
        <v/>
      </c>
      <c r="F202" s="9">
        <f>IF(OR(C202="",D202="",E202=""),"",IF(E202="Higher",IF(C202&gt;=D202,"Met","Not met"),IF(C202&lt;=D202,"Met","Not met")))</f>
        <v/>
      </c>
    </row>
    <row r="203">
      <c r="A203" s="7" t="n"/>
      <c r="B203" s="8" t="n"/>
      <c r="C203" s="8" t="n"/>
      <c r="D203" s="9">
        <f>IF(B203="","",IFERROR(INDEX('Measure Dictionary'!$G$5:$G$24,MATCH(B203,'Measure Dictionary'!$A$5:$A$24,0)),""))</f>
        <v/>
      </c>
      <c r="E203" s="9">
        <f>IF(B203="","",IFERROR(INDEX('Measure Dictionary'!$H$5:$H$24,MATCH(B203,'Measure Dictionary'!$A$5:$A$24,0)),""))</f>
        <v/>
      </c>
      <c r="F203" s="9">
        <f>IF(OR(C203="",D203="",E203=""),"",IF(E203="Higher",IF(C203&gt;=D203,"Met","Not met"),IF(C203&lt;=D203,"Met","Not met")))</f>
        <v/>
      </c>
    </row>
    <row r="204">
      <c r="A204" s="7" t="n"/>
      <c r="B204" s="8" t="n"/>
      <c r="C204" s="8" t="n"/>
      <c r="D204" s="9">
        <f>IF(B204="","",IFERROR(INDEX('Measure Dictionary'!$G$5:$G$24,MATCH(B204,'Measure Dictionary'!$A$5:$A$24,0)),""))</f>
        <v/>
      </c>
      <c r="E204" s="9">
        <f>IF(B204="","",IFERROR(INDEX('Measure Dictionary'!$H$5:$H$24,MATCH(B204,'Measure Dictionary'!$A$5:$A$24,0)),""))</f>
        <v/>
      </c>
      <c r="F204" s="9">
        <f>IF(OR(C204="",D204="",E204=""),"",IF(E204="Higher",IF(C204&gt;=D204,"Met","Not met"),IF(C204&lt;=D204,"Met","Not met")))</f>
        <v/>
      </c>
    </row>
  </sheetData>
  <conditionalFormatting sqref="F5:F204">
    <cfRule type="cellIs" priority="1" operator="equal" dxfId="0">
      <formula>"Met"</formula>
    </cfRule>
    <cfRule type="cellIs" priority="2" operator="equal" dxfId="1">
      <formula>"Not met"</formula>
    </cfRule>
  </conditionalFormatting>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L24"/>
  <sheetViews>
    <sheetView workbookViewId="0">
      <selection activeCell="A1" sqref="A1"/>
    </sheetView>
  </sheetViews>
  <sheetFormatPr baseColWidth="8" defaultRowHeight="15"/>
  <cols>
    <col width="8" customWidth="1" min="1" max="1"/>
    <col width="32" customWidth="1" min="2" max="2"/>
    <col width="13" customWidth="1" min="3" max="3"/>
    <col width="12" customWidth="1" min="4" max="4"/>
    <col width="10" customWidth="1" min="5" max="5"/>
    <col width="10" customWidth="1" min="6" max="6"/>
    <col width="12" customWidth="1" min="7" max="7"/>
    <col width="12" customWidth="1" min="8" max="8"/>
    <col width="14" customWidth="1" min="9" max="9"/>
    <col width="20" customWidth="1" min="11" max="11"/>
  </cols>
  <sheetData>
    <row r="1">
      <c r="A1" s="1" t="inlineStr">
        <is>
          <t>DASHBOARD</t>
        </is>
      </c>
    </row>
    <row r="2">
      <c r="A2" s="4" t="inlineStr">
        <is>
          <t>Latest month with data for each measure.</t>
        </is>
      </c>
    </row>
    <row r="4" ht="32" customHeight="1">
      <c r="A4" s="5" t="inlineStr">
        <is>
          <t>ID</t>
        </is>
      </c>
      <c r="B4" s="5" t="inlineStr">
        <is>
          <t>Measure</t>
        </is>
      </c>
      <c r="C4" s="5" t="inlineStr">
        <is>
          <t>Latest month</t>
        </is>
      </c>
      <c r="D4" s="5" t="inlineStr">
        <is>
          <t>Latest value</t>
        </is>
      </c>
      <c r="E4" s="5" t="inlineStr">
        <is>
          <t>Target</t>
        </is>
      </c>
      <c r="F4" s="5" t="inlineStr">
        <is>
          <t>Better is</t>
        </is>
      </c>
      <c r="G4" s="5" t="inlineStr">
        <is>
          <t>Status</t>
        </is>
      </c>
      <c r="H4" s="5" t="inlineStr">
        <is>
          <t>Months met</t>
        </is>
      </c>
      <c r="I4" s="5" t="inlineStr">
        <is>
          <t>Months reported</t>
        </is>
      </c>
      <c r="K4" s="10" t="inlineStr">
        <is>
          <t>Measures met</t>
        </is>
      </c>
      <c r="L4">
        <f>COUNTIF($G$5:$G$24,"Met")</f>
        <v/>
      </c>
    </row>
    <row r="5">
      <c r="A5" s="11">
        <f>IF('Measure Dictionary'!A5="","",'Measure Dictionary'!A5)</f>
        <v/>
      </c>
      <c r="B5" s="12">
        <f>IF(A5="","",'Measure Dictionary'!B5)</f>
        <v/>
      </c>
      <c r="C5" s="13">
        <f>IF(A5="","",IF(COUNTIF('Monthly Data'!$B$5:$B$204,A5)=0,"",SUMPRODUCT(MAX(('Monthly Data'!$B$5:$B$204=A5)*'Monthly Data'!$A$5:$A$204))))</f>
        <v/>
      </c>
      <c r="D5" s="11">
        <f>IF(OR(A5="",C5=""),"",SUMPRODUCT(('Monthly Data'!$B$5:$B$204=A5)*('Monthly Data'!$A$5:$A$204=C5)*'Monthly Data'!$C$5:$C$204))</f>
        <v/>
      </c>
      <c r="E5" s="11">
        <f>IF(A5="","",'Measure Dictionary'!G5)</f>
        <v/>
      </c>
      <c r="F5" s="11">
        <f>IF(A5="","",'Measure Dictionary'!H5)</f>
        <v/>
      </c>
      <c r="G5" s="11">
        <f>IF(OR(D5="",E5="",F5=""),"",IF(F5="Higher",IF(D5&gt;=E5,"Met","Not met"),IF(D5&lt;=E5,"Met","Not met")))</f>
        <v/>
      </c>
      <c r="H5" s="11">
        <f>IF(A5="","",SUMPRODUCT(('Monthly Data'!$B$5:$B$204=A5)*('Monthly Data'!$F$5:$F$204="Met")))</f>
        <v/>
      </c>
      <c r="I5" s="11">
        <f>IF(A5="","",SUMPRODUCT(('Monthly Data'!$B$5:$B$204=A5)*ISNUMBER('Monthly Data'!$C$5:$C$204)))</f>
        <v/>
      </c>
      <c r="K5" s="10" t="inlineStr">
        <is>
          <t>Measures not met</t>
        </is>
      </c>
      <c r="L5">
        <f>COUNTIF($G$5:$G$24,"Not met")</f>
        <v/>
      </c>
    </row>
    <row r="6">
      <c r="A6" s="11">
        <f>IF('Measure Dictionary'!A6="","",'Measure Dictionary'!A6)</f>
        <v/>
      </c>
      <c r="B6" s="12">
        <f>IF(A6="","",'Measure Dictionary'!B6)</f>
        <v/>
      </c>
      <c r="C6" s="13">
        <f>IF(A6="","",IF(COUNTIF('Monthly Data'!$B$5:$B$204,A6)=0,"",SUMPRODUCT(MAX(('Monthly Data'!$B$5:$B$204=A6)*'Monthly Data'!$A$5:$A$204))))</f>
        <v/>
      </c>
      <c r="D6" s="11">
        <f>IF(OR(A6="",C6=""),"",SUMPRODUCT(('Monthly Data'!$B$5:$B$204=A6)*('Monthly Data'!$A$5:$A$204=C6)*'Monthly Data'!$C$5:$C$204))</f>
        <v/>
      </c>
      <c r="E6" s="11">
        <f>IF(A6="","",'Measure Dictionary'!G6)</f>
        <v/>
      </c>
      <c r="F6" s="11">
        <f>IF(A6="","",'Measure Dictionary'!H6)</f>
        <v/>
      </c>
      <c r="G6" s="11">
        <f>IF(OR(D6="",E6="",F6=""),"",IF(F6="Higher",IF(D6&gt;=E6,"Met","Not met"),IF(D6&lt;=E6,"Met","Not met")))</f>
        <v/>
      </c>
      <c r="H6" s="11">
        <f>IF(A6="","",SUMPRODUCT(('Monthly Data'!$B$5:$B$204=A6)*('Monthly Data'!$F$5:$F$204="Met")))</f>
        <v/>
      </c>
      <c r="I6" s="11">
        <f>IF(A6="","",SUMPRODUCT(('Monthly Data'!$B$5:$B$204=A6)*ISNUMBER('Monthly Data'!$C$5:$C$204)))</f>
        <v/>
      </c>
    </row>
    <row r="7">
      <c r="A7" s="11">
        <f>IF('Measure Dictionary'!A7="","",'Measure Dictionary'!A7)</f>
        <v/>
      </c>
      <c r="B7" s="12">
        <f>IF(A7="","",'Measure Dictionary'!B7)</f>
        <v/>
      </c>
      <c r="C7" s="13">
        <f>IF(A7="","",IF(COUNTIF('Monthly Data'!$B$5:$B$204,A7)=0,"",SUMPRODUCT(MAX(('Monthly Data'!$B$5:$B$204=A7)*'Monthly Data'!$A$5:$A$204))))</f>
        <v/>
      </c>
      <c r="D7" s="11">
        <f>IF(OR(A7="",C7=""),"",SUMPRODUCT(('Monthly Data'!$B$5:$B$204=A7)*('Monthly Data'!$A$5:$A$204=C7)*'Monthly Data'!$C$5:$C$204))</f>
        <v/>
      </c>
      <c r="E7" s="11">
        <f>IF(A7="","",'Measure Dictionary'!G7)</f>
        <v/>
      </c>
      <c r="F7" s="11">
        <f>IF(A7="","",'Measure Dictionary'!H7)</f>
        <v/>
      </c>
      <c r="G7" s="11">
        <f>IF(OR(D7="",E7="",F7=""),"",IF(F7="Higher",IF(D7&gt;=E7,"Met","Not met"),IF(D7&lt;=E7,"Met","Not met")))</f>
        <v/>
      </c>
      <c r="H7" s="11">
        <f>IF(A7="","",SUMPRODUCT(('Monthly Data'!$B$5:$B$204=A7)*('Monthly Data'!$F$5:$F$204="Met")))</f>
        <v/>
      </c>
      <c r="I7" s="11">
        <f>IF(A7="","",SUMPRODUCT(('Monthly Data'!$B$5:$B$204=A7)*ISNUMBER('Monthly Data'!$C$5:$C$204)))</f>
        <v/>
      </c>
    </row>
    <row r="8">
      <c r="A8" s="11">
        <f>IF('Measure Dictionary'!A8="","",'Measure Dictionary'!A8)</f>
        <v/>
      </c>
      <c r="B8" s="12">
        <f>IF(A8="","",'Measure Dictionary'!B8)</f>
        <v/>
      </c>
      <c r="C8" s="13">
        <f>IF(A8="","",IF(COUNTIF('Monthly Data'!$B$5:$B$204,A8)=0,"",SUMPRODUCT(MAX(('Monthly Data'!$B$5:$B$204=A8)*'Monthly Data'!$A$5:$A$204))))</f>
        <v/>
      </c>
      <c r="D8" s="11">
        <f>IF(OR(A8="",C8=""),"",SUMPRODUCT(('Monthly Data'!$B$5:$B$204=A8)*('Monthly Data'!$A$5:$A$204=C8)*'Monthly Data'!$C$5:$C$204))</f>
        <v/>
      </c>
      <c r="E8" s="11">
        <f>IF(A8="","",'Measure Dictionary'!G8)</f>
        <v/>
      </c>
      <c r="F8" s="11">
        <f>IF(A8="","",'Measure Dictionary'!H8)</f>
        <v/>
      </c>
      <c r="G8" s="11">
        <f>IF(OR(D8="",E8="",F8=""),"",IF(F8="Higher",IF(D8&gt;=E8,"Met","Not met"),IF(D8&lt;=E8,"Met","Not met")))</f>
        <v/>
      </c>
      <c r="H8" s="11">
        <f>IF(A8="","",SUMPRODUCT(('Monthly Data'!$B$5:$B$204=A8)*('Monthly Data'!$F$5:$F$204="Met")))</f>
        <v/>
      </c>
      <c r="I8" s="11">
        <f>IF(A8="","",SUMPRODUCT(('Monthly Data'!$B$5:$B$204=A8)*ISNUMBER('Monthly Data'!$C$5:$C$204)))</f>
        <v/>
      </c>
    </row>
    <row r="9">
      <c r="A9" s="11">
        <f>IF('Measure Dictionary'!A9="","",'Measure Dictionary'!A9)</f>
        <v/>
      </c>
      <c r="B9" s="12">
        <f>IF(A9="","",'Measure Dictionary'!B9)</f>
        <v/>
      </c>
      <c r="C9" s="13">
        <f>IF(A9="","",IF(COUNTIF('Monthly Data'!$B$5:$B$204,A9)=0,"",SUMPRODUCT(MAX(('Monthly Data'!$B$5:$B$204=A9)*'Monthly Data'!$A$5:$A$204))))</f>
        <v/>
      </c>
      <c r="D9" s="11">
        <f>IF(OR(A9="",C9=""),"",SUMPRODUCT(('Monthly Data'!$B$5:$B$204=A9)*('Monthly Data'!$A$5:$A$204=C9)*'Monthly Data'!$C$5:$C$204))</f>
        <v/>
      </c>
      <c r="E9" s="11">
        <f>IF(A9="","",'Measure Dictionary'!G9)</f>
        <v/>
      </c>
      <c r="F9" s="11">
        <f>IF(A9="","",'Measure Dictionary'!H9)</f>
        <v/>
      </c>
      <c r="G9" s="11">
        <f>IF(OR(D9="",E9="",F9=""),"",IF(F9="Higher",IF(D9&gt;=E9,"Met","Not met"),IF(D9&lt;=E9,"Met","Not met")))</f>
        <v/>
      </c>
      <c r="H9" s="11">
        <f>IF(A9="","",SUMPRODUCT(('Monthly Data'!$B$5:$B$204=A9)*('Monthly Data'!$F$5:$F$204="Met")))</f>
        <v/>
      </c>
      <c r="I9" s="11">
        <f>IF(A9="","",SUMPRODUCT(('Monthly Data'!$B$5:$B$204=A9)*ISNUMBER('Monthly Data'!$C$5:$C$204)))</f>
        <v/>
      </c>
    </row>
    <row r="10">
      <c r="A10" s="11">
        <f>IF('Measure Dictionary'!A10="","",'Measure Dictionary'!A10)</f>
        <v/>
      </c>
      <c r="B10" s="12">
        <f>IF(A10="","",'Measure Dictionary'!B10)</f>
        <v/>
      </c>
      <c r="C10" s="13">
        <f>IF(A10="","",IF(COUNTIF('Monthly Data'!$B$5:$B$204,A10)=0,"",SUMPRODUCT(MAX(('Monthly Data'!$B$5:$B$204=A10)*'Monthly Data'!$A$5:$A$204))))</f>
        <v/>
      </c>
      <c r="D10" s="11">
        <f>IF(OR(A10="",C10=""),"",SUMPRODUCT(('Monthly Data'!$B$5:$B$204=A10)*('Monthly Data'!$A$5:$A$204=C10)*'Monthly Data'!$C$5:$C$204))</f>
        <v/>
      </c>
      <c r="E10" s="11">
        <f>IF(A10="","",'Measure Dictionary'!G10)</f>
        <v/>
      </c>
      <c r="F10" s="11">
        <f>IF(A10="","",'Measure Dictionary'!H10)</f>
        <v/>
      </c>
      <c r="G10" s="11">
        <f>IF(OR(D10="",E10="",F10=""),"",IF(F10="Higher",IF(D10&gt;=E10,"Met","Not met"),IF(D10&lt;=E10,"Met","Not met")))</f>
        <v/>
      </c>
      <c r="H10" s="11">
        <f>IF(A10="","",SUMPRODUCT(('Monthly Data'!$B$5:$B$204=A10)*('Monthly Data'!$F$5:$F$204="Met")))</f>
        <v/>
      </c>
      <c r="I10" s="11">
        <f>IF(A10="","",SUMPRODUCT(('Monthly Data'!$B$5:$B$204=A10)*ISNUMBER('Monthly Data'!$C$5:$C$204)))</f>
        <v/>
      </c>
    </row>
    <row r="11">
      <c r="A11" s="11">
        <f>IF('Measure Dictionary'!A11="","",'Measure Dictionary'!A11)</f>
        <v/>
      </c>
      <c r="B11" s="12">
        <f>IF(A11="","",'Measure Dictionary'!B11)</f>
        <v/>
      </c>
      <c r="C11" s="13">
        <f>IF(A11="","",IF(COUNTIF('Monthly Data'!$B$5:$B$204,A11)=0,"",SUMPRODUCT(MAX(('Monthly Data'!$B$5:$B$204=A11)*'Monthly Data'!$A$5:$A$204))))</f>
        <v/>
      </c>
      <c r="D11" s="11">
        <f>IF(OR(A11="",C11=""),"",SUMPRODUCT(('Monthly Data'!$B$5:$B$204=A11)*('Monthly Data'!$A$5:$A$204=C11)*'Monthly Data'!$C$5:$C$204))</f>
        <v/>
      </c>
      <c r="E11" s="11">
        <f>IF(A11="","",'Measure Dictionary'!G11)</f>
        <v/>
      </c>
      <c r="F11" s="11">
        <f>IF(A11="","",'Measure Dictionary'!H11)</f>
        <v/>
      </c>
      <c r="G11" s="11">
        <f>IF(OR(D11="",E11="",F11=""),"",IF(F11="Higher",IF(D11&gt;=E11,"Met","Not met"),IF(D11&lt;=E11,"Met","Not met")))</f>
        <v/>
      </c>
      <c r="H11" s="11">
        <f>IF(A11="","",SUMPRODUCT(('Monthly Data'!$B$5:$B$204=A11)*('Monthly Data'!$F$5:$F$204="Met")))</f>
        <v/>
      </c>
      <c r="I11" s="11">
        <f>IF(A11="","",SUMPRODUCT(('Monthly Data'!$B$5:$B$204=A11)*ISNUMBER('Monthly Data'!$C$5:$C$204)))</f>
        <v/>
      </c>
    </row>
    <row r="12">
      <c r="A12" s="11">
        <f>IF('Measure Dictionary'!A12="","",'Measure Dictionary'!A12)</f>
        <v/>
      </c>
      <c r="B12" s="12">
        <f>IF(A12="","",'Measure Dictionary'!B12)</f>
        <v/>
      </c>
      <c r="C12" s="13">
        <f>IF(A12="","",IF(COUNTIF('Monthly Data'!$B$5:$B$204,A12)=0,"",SUMPRODUCT(MAX(('Monthly Data'!$B$5:$B$204=A12)*'Monthly Data'!$A$5:$A$204))))</f>
        <v/>
      </c>
      <c r="D12" s="11">
        <f>IF(OR(A12="",C12=""),"",SUMPRODUCT(('Monthly Data'!$B$5:$B$204=A12)*('Monthly Data'!$A$5:$A$204=C12)*'Monthly Data'!$C$5:$C$204))</f>
        <v/>
      </c>
      <c r="E12" s="11">
        <f>IF(A12="","",'Measure Dictionary'!G12)</f>
        <v/>
      </c>
      <c r="F12" s="11">
        <f>IF(A12="","",'Measure Dictionary'!H12)</f>
        <v/>
      </c>
      <c r="G12" s="11">
        <f>IF(OR(D12="",E12="",F12=""),"",IF(F12="Higher",IF(D12&gt;=E12,"Met","Not met"),IF(D12&lt;=E12,"Met","Not met")))</f>
        <v/>
      </c>
      <c r="H12" s="11">
        <f>IF(A12="","",SUMPRODUCT(('Monthly Data'!$B$5:$B$204=A12)*('Monthly Data'!$F$5:$F$204="Met")))</f>
        <v/>
      </c>
      <c r="I12" s="11">
        <f>IF(A12="","",SUMPRODUCT(('Monthly Data'!$B$5:$B$204=A12)*ISNUMBER('Monthly Data'!$C$5:$C$204)))</f>
        <v/>
      </c>
    </row>
    <row r="13">
      <c r="A13" s="11">
        <f>IF('Measure Dictionary'!A13="","",'Measure Dictionary'!A13)</f>
        <v/>
      </c>
      <c r="B13" s="12">
        <f>IF(A13="","",'Measure Dictionary'!B13)</f>
        <v/>
      </c>
      <c r="C13" s="13">
        <f>IF(A13="","",IF(COUNTIF('Monthly Data'!$B$5:$B$204,A13)=0,"",SUMPRODUCT(MAX(('Monthly Data'!$B$5:$B$204=A13)*'Monthly Data'!$A$5:$A$204))))</f>
        <v/>
      </c>
      <c r="D13" s="11">
        <f>IF(OR(A13="",C13=""),"",SUMPRODUCT(('Monthly Data'!$B$5:$B$204=A13)*('Monthly Data'!$A$5:$A$204=C13)*'Monthly Data'!$C$5:$C$204))</f>
        <v/>
      </c>
      <c r="E13" s="11">
        <f>IF(A13="","",'Measure Dictionary'!G13)</f>
        <v/>
      </c>
      <c r="F13" s="11">
        <f>IF(A13="","",'Measure Dictionary'!H13)</f>
        <v/>
      </c>
      <c r="G13" s="11">
        <f>IF(OR(D13="",E13="",F13=""),"",IF(F13="Higher",IF(D13&gt;=E13,"Met","Not met"),IF(D13&lt;=E13,"Met","Not met")))</f>
        <v/>
      </c>
      <c r="H13" s="11">
        <f>IF(A13="","",SUMPRODUCT(('Monthly Data'!$B$5:$B$204=A13)*('Monthly Data'!$F$5:$F$204="Met")))</f>
        <v/>
      </c>
      <c r="I13" s="11">
        <f>IF(A13="","",SUMPRODUCT(('Monthly Data'!$B$5:$B$204=A13)*ISNUMBER('Monthly Data'!$C$5:$C$204)))</f>
        <v/>
      </c>
    </row>
    <row r="14">
      <c r="A14" s="11">
        <f>IF('Measure Dictionary'!A14="","",'Measure Dictionary'!A14)</f>
        <v/>
      </c>
      <c r="B14" s="12">
        <f>IF(A14="","",'Measure Dictionary'!B14)</f>
        <v/>
      </c>
      <c r="C14" s="13">
        <f>IF(A14="","",IF(COUNTIF('Monthly Data'!$B$5:$B$204,A14)=0,"",SUMPRODUCT(MAX(('Monthly Data'!$B$5:$B$204=A14)*'Monthly Data'!$A$5:$A$204))))</f>
        <v/>
      </c>
      <c r="D14" s="11">
        <f>IF(OR(A14="",C14=""),"",SUMPRODUCT(('Monthly Data'!$B$5:$B$204=A14)*('Monthly Data'!$A$5:$A$204=C14)*'Monthly Data'!$C$5:$C$204))</f>
        <v/>
      </c>
      <c r="E14" s="11">
        <f>IF(A14="","",'Measure Dictionary'!G14)</f>
        <v/>
      </c>
      <c r="F14" s="11">
        <f>IF(A14="","",'Measure Dictionary'!H14)</f>
        <v/>
      </c>
      <c r="G14" s="11">
        <f>IF(OR(D14="",E14="",F14=""),"",IF(F14="Higher",IF(D14&gt;=E14,"Met","Not met"),IF(D14&lt;=E14,"Met","Not met")))</f>
        <v/>
      </c>
      <c r="H14" s="11">
        <f>IF(A14="","",SUMPRODUCT(('Monthly Data'!$B$5:$B$204=A14)*('Monthly Data'!$F$5:$F$204="Met")))</f>
        <v/>
      </c>
      <c r="I14" s="11">
        <f>IF(A14="","",SUMPRODUCT(('Monthly Data'!$B$5:$B$204=A14)*ISNUMBER('Monthly Data'!$C$5:$C$204)))</f>
        <v/>
      </c>
    </row>
    <row r="15">
      <c r="A15" s="11">
        <f>IF('Measure Dictionary'!A15="","",'Measure Dictionary'!A15)</f>
        <v/>
      </c>
      <c r="B15" s="12">
        <f>IF(A15="","",'Measure Dictionary'!B15)</f>
        <v/>
      </c>
      <c r="C15" s="13">
        <f>IF(A15="","",IF(COUNTIF('Monthly Data'!$B$5:$B$204,A15)=0,"",SUMPRODUCT(MAX(('Monthly Data'!$B$5:$B$204=A15)*'Monthly Data'!$A$5:$A$204))))</f>
        <v/>
      </c>
      <c r="D15" s="11">
        <f>IF(OR(A15="",C15=""),"",SUMPRODUCT(('Monthly Data'!$B$5:$B$204=A15)*('Monthly Data'!$A$5:$A$204=C15)*'Monthly Data'!$C$5:$C$204))</f>
        <v/>
      </c>
      <c r="E15" s="11">
        <f>IF(A15="","",'Measure Dictionary'!G15)</f>
        <v/>
      </c>
      <c r="F15" s="11">
        <f>IF(A15="","",'Measure Dictionary'!H15)</f>
        <v/>
      </c>
      <c r="G15" s="11">
        <f>IF(OR(D15="",E15="",F15=""),"",IF(F15="Higher",IF(D15&gt;=E15,"Met","Not met"),IF(D15&lt;=E15,"Met","Not met")))</f>
        <v/>
      </c>
      <c r="H15" s="11">
        <f>IF(A15="","",SUMPRODUCT(('Monthly Data'!$B$5:$B$204=A15)*('Monthly Data'!$F$5:$F$204="Met")))</f>
        <v/>
      </c>
      <c r="I15" s="11">
        <f>IF(A15="","",SUMPRODUCT(('Monthly Data'!$B$5:$B$204=A15)*ISNUMBER('Monthly Data'!$C$5:$C$204)))</f>
        <v/>
      </c>
    </row>
    <row r="16">
      <c r="A16" s="11">
        <f>IF('Measure Dictionary'!A16="","",'Measure Dictionary'!A16)</f>
        <v/>
      </c>
      <c r="B16" s="12">
        <f>IF(A16="","",'Measure Dictionary'!B16)</f>
        <v/>
      </c>
      <c r="C16" s="13">
        <f>IF(A16="","",IF(COUNTIF('Monthly Data'!$B$5:$B$204,A16)=0,"",SUMPRODUCT(MAX(('Monthly Data'!$B$5:$B$204=A16)*'Monthly Data'!$A$5:$A$204))))</f>
        <v/>
      </c>
      <c r="D16" s="11">
        <f>IF(OR(A16="",C16=""),"",SUMPRODUCT(('Monthly Data'!$B$5:$B$204=A16)*('Monthly Data'!$A$5:$A$204=C16)*'Monthly Data'!$C$5:$C$204))</f>
        <v/>
      </c>
      <c r="E16" s="11">
        <f>IF(A16="","",'Measure Dictionary'!G16)</f>
        <v/>
      </c>
      <c r="F16" s="11">
        <f>IF(A16="","",'Measure Dictionary'!H16)</f>
        <v/>
      </c>
      <c r="G16" s="11">
        <f>IF(OR(D16="",E16="",F16=""),"",IF(F16="Higher",IF(D16&gt;=E16,"Met","Not met"),IF(D16&lt;=E16,"Met","Not met")))</f>
        <v/>
      </c>
      <c r="H16" s="11">
        <f>IF(A16="","",SUMPRODUCT(('Monthly Data'!$B$5:$B$204=A16)*('Monthly Data'!$F$5:$F$204="Met")))</f>
        <v/>
      </c>
      <c r="I16" s="11">
        <f>IF(A16="","",SUMPRODUCT(('Monthly Data'!$B$5:$B$204=A16)*ISNUMBER('Monthly Data'!$C$5:$C$204)))</f>
        <v/>
      </c>
    </row>
    <row r="17">
      <c r="A17" s="11">
        <f>IF('Measure Dictionary'!A17="","",'Measure Dictionary'!A17)</f>
        <v/>
      </c>
      <c r="B17" s="12">
        <f>IF(A17="","",'Measure Dictionary'!B17)</f>
        <v/>
      </c>
      <c r="C17" s="13">
        <f>IF(A17="","",IF(COUNTIF('Monthly Data'!$B$5:$B$204,A17)=0,"",SUMPRODUCT(MAX(('Monthly Data'!$B$5:$B$204=A17)*'Monthly Data'!$A$5:$A$204))))</f>
        <v/>
      </c>
      <c r="D17" s="11">
        <f>IF(OR(A17="",C17=""),"",SUMPRODUCT(('Monthly Data'!$B$5:$B$204=A17)*('Monthly Data'!$A$5:$A$204=C17)*'Monthly Data'!$C$5:$C$204))</f>
        <v/>
      </c>
      <c r="E17" s="11">
        <f>IF(A17="","",'Measure Dictionary'!G17)</f>
        <v/>
      </c>
      <c r="F17" s="11">
        <f>IF(A17="","",'Measure Dictionary'!H17)</f>
        <v/>
      </c>
      <c r="G17" s="11">
        <f>IF(OR(D17="",E17="",F17=""),"",IF(F17="Higher",IF(D17&gt;=E17,"Met","Not met"),IF(D17&lt;=E17,"Met","Not met")))</f>
        <v/>
      </c>
      <c r="H17" s="11">
        <f>IF(A17="","",SUMPRODUCT(('Monthly Data'!$B$5:$B$204=A17)*('Monthly Data'!$F$5:$F$204="Met")))</f>
        <v/>
      </c>
      <c r="I17" s="11">
        <f>IF(A17="","",SUMPRODUCT(('Monthly Data'!$B$5:$B$204=A17)*ISNUMBER('Monthly Data'!$C$5:$C$204)))</f>
        <v/>
      </c>
    </row>
    <row r="18">
      <c r="A18" s="11">
        <f>IF('Measure Dictionary'!A18="","",'Measure Dictionary'!A18)</f>
        <v/>
      </c>
      <c r="B18" s="12">
        <f>IF(A18="","",'Measure Dictionary'!B18)</f>
        <v/>
      </c>
      <c r="C18" s="13">
        <f>IF(A18="","",IF(COUNTIF('Monthly Data'!$B$5:$B$204,A18)=0,"",SUMPRODUCT(MAX(('Monthly Data'!$B$5:$B$204=A18)*'Monthly Data'!$A$5:$A$204))))</f>
        <v/>
      </c>
      <c r="D18" s="11">
        <f>IF(OR(A18="",C18=""),"",SUMPRODUCT(('Monthly Data'!$B$5:$B$204=A18)*('Monthly Data'!$A$5:$A$204=C18)*'Monthly Data'!$C$5:$C$204))</f>
        <v/>
      </c>
      <c r="E18" s="11">
        <f>IF(A18="","",'Measure Dictionary'!G18)</f>
        <v/>
      </c>
      <c r="F18" s="11">
        <f>IF(A18="","",'Measure Dictionary'!H18)</f>
        <v/>
      </c>
      <c r="G18" s="11">
        <f>IF(OR(D18="",E18="",F18=""),"",IF(F18="Higher",IF(D18&gt;=E18,"Met","Not met"),IF(D18&lt;=E18,"Met","Not met")))</f>
        <v/>
      </c>
      <c r="H18" s="11">
        <f>IF(A18="","",SUMPRODUCT(('Monthly Data'!$B$5:$B$204=A18)*('Monthly Data'!$F$5:$F$204="Met")))</f>
        <v/>
      </c>
      <c r="I18" s="11">
        <f>IF(A18="","",SUMPRODUCT(('Monthly Data'!$B$5:$B$204=A18)*ISNUMBER('Monthly Data'!$C$5:$C$204)))</f>
        <v/>
      </c>
    </row>
    <row r="19">
      <c r="A19" s="11">
        <f>IF('Measure Dictionary'!A19="","",'Measure Dictionary'!A19)</f>
        <v/>
      </c>
      <c r="B19" s="12">
        <f>IF(A19="","",'Measure Dictionary'!B19)</f>
        <v/>
      </c>
      <c r="C19" s="13">
        <f>IF(A19="","",IF(COUNTIF('Monthly Data'!$B$5:$B$204,A19)=0,"",SUMPRODUCT(MAX(('Monthly Data'!$B$5:$B$204=A19)*'Monthly Data'!$A$5:$A$204))))</f>
        <v/>
      </c>
      <c r="D19" s="11">
        <f>IF(OR(A19="",C19=""),"",SUMPRODUCT(('Monthly Data'!$B$5:$B$204=A19)*('Monthly Data'!$A$5:$A$204=C19)*'Monthly Data'!$C$5:$C$204))</f>
        <v/>
      </c>
      <c r="E19" s="11">
        <f>IF(A19="","",'Measure Dictionary'!G19)</f>
        <v/>
      </c>
      <c r="F19" s="11">
        <f>IF(A19="","",'Measure Dictionary'!H19)</f>
        <v/>
      </c>
      <c r="G19" s="11">
        <f>IF(OR(D19="",E19="",F19=""),"",IF(F19="Higher",IF(D19&gt;=E19,"Met","Not met"),IF(D19&lt;=E19,"Met","Not met")))</f>
        <v/>
      </c>
      <c r="H19" s="11">
        <f>IF(A19="","",SUMPRODUCT(('Monthly Data'!$B$5:$B$204=A19)*('Monthly Data'!$F$5:$F$204="Met")))</f>
        <v/>
      </c>
      <c r="I19" s="11">
        <f>IF(A19="","",SUMPRODUCT(('Monthly Data'!$B$5:$B$204=A19)*ISNUMBER('Monthly Data'!$C$5:$C$204)))</f>
        <v/>
      </c>
    </row>
    <row r="20">
      <c r="A20" s="11">
        <f>IF('Measure Dictionary'!A20="","",'Measure Dictionary'!A20)</f>
        <v/>
      </c>
      <c r="B20" s="12">
        <f>IF(A20="","",'Measure Dictionary'!B20)</f>
        <v/>
      </c>
      <c r="C20" s="13">
        <f>IF(A20="","",IF(COUNTIF('Monthly Data'!$B$5:$B$204,A20)=0,"",SUMPRODUCT(MAX(('Monthly Data'!$B$5:$B$204=A20)*'Monthly Data'!$A$5:$A$204))))</f>
        <v/>
      </c>
      <c r="D20" s="11">
        <f>IF(OR(A20="",C20=""),"",SUMPRODUCT(('Monthly Data'!$B$5:$B$204=A20)*('Monthly Data'!$A$5:$A$204=C20)*'Monthly Data'!$C$5:$C$204))</f>
        <v/>
      </c>
      <c r="E20" s="11">
        <f>IF(A20="","",'Measure Dictionary'!G20)</f>
        <v/>
      </c>
      <c r="F20" s="11">
        <f>IF(A20="","",'Measure Dictionary'!H20)</f>
        <v/>
      </c>
      <c r="G20" s="11">
        <f>IF(OR(D20="",E20="",F20=""),"",IF(F20="Higher",IF(D20&gt;=E20,"Met","Not met"),IF(D20&lt;=E20,"Met","Not met")))</f>
        <v/>
      </c>
      <c r="H20" s="11">
        <f>IF(A20="","",SUMPRODUCT(('Monthly Data'!$B$5:$B$204=A20)*('Monthly Data'!$F$5:$F$204="Met")))</f>
        <v/>
      </c>
      <c r="I20" s="11">
        <f>IF(A20="","",SUMPRODUCT(('Monthly Data'!$B$5:$B$204=A20)*ISNUMBER('Monthly Data'!$C$5:$C$204)))</f>
        <v/>
      </c>
    </row>
    <row r="21">
      <c r="A21" s="11">
        <f>IF('Measure Dictionary'!A21="","",'Measure Dictionary'!A21)</f>
        <v/>
      </c>
      <c r="B21" s="12">
        <f>IF(A21="","",'Measure Dictionary'!B21)</f>
        <v/>
      </c>
      <c r="C21" s="13">
        <f>IF(A21="","",IF(COUNTIF('Monthly Data'!$B$5:$B$204,A21)=0,"",SUMPRODUCT(MAX(('Monthly Data'!$B$5:$B$204=A21)*'Monthly Data'!$A$5:$A$204))))</f>
        <v/>
      </c>
      <c r="D21" s="11">
        <f>IF(OR(A21="",C21=""),"",SUMPRODUCT(('Monthly Data'!$B$5:$B$204=A21)*('Monthly Data'!$A$5:$A$204=C21)*'Monthly Data'!$C$5:$C$204))</f>
        <v/>
      </c>
      <c r="E21" s="11">
        <f>IF(A21="","",'Measure Dictionary'!G21)</f>
        <v/>
      </c>
      <c r="F21" s="11">
        <f>IF(A21="","",'Measure Dictionary'!H21)</f>
        <v/>
      </c>
      <c r="G21" s="11">
        <f>IF(OR(D21="",E21="",F21=""),"",IF(F21="Higher",IF(D21&gt;=E21,"Met","Not met"),IF(D21&lt;=E21,"Met","Not met")))</f>
        <v/>
      </c>
      <c r="H21" s="11">
        <f>IF(A21="","",SUMPRODUCT(('Monthly Data'!$B$5:$B$204=A21)*('Monthly Data'!$F$5:$F$204="Met")))</f>
        <v/>
      </c>
      <c r="I21" s="11">
        <f>IF(A21="","",SUMPRODUCT(('Monthly Data'!$B$5:$B$204=A21)*ISNUMBER('Monthly Data'!$C$5:$C$204)))</f>
        <v/>
      </c>
    </row>
    <row r="22">
      <c r="A22" s="11">
        <f>IF('Measure Dictionary'!A22="","",'Measure Dictionary'!A22)</f>
        <v/>
      </c>
      <c r="B22" s="12">
        <f>IF(A22="","",'Measure Dictionary'!B22)</f>
        <v/>
      </c>
      <c r="C22" s="13">
        <f>IF(A22="","",IF(COUNTIF('Monthly Data'!$B$5:$B$204,A22)=0,"",SUMPRODUCT(MAX(('Monthly Data'!$B$5:$B$204=A22)*'Monthly Data'!$A$5:$A$204))))</f>
        <v/>
      </c>
      <c r="D22" s="11">
        <f>IF(OR(A22="",C22=""),"",SUMPRODUCT(('Monthly Data'!$B$5:$B$204=A22)*('Monthly Data'!$A$5:$A$204=C22)*'Monthly Data'!$C$5:$C$204))</f>
        <v/>
      </c>
      <c r="E22" s="11">
        <f>IF(A22="","",'Measure Dictionary'!G22)</f>
        <v/>
      </c>
      <c r="F22" s="11">
        <f>IF(A22="","",'Measure Dictionary'!H22)</f>
        <v/>
      </c>
      <c r="G22" s="11">
        <f>IF(OR(D22="",E22="",F22=""),"",IF(F22="Higher",IF(D22&gt;=E22,"Met","Not met"),IF(D22&lt;=E22,"Met","Not met")))</f>
        <v/>
      </c>
      <c r="H22" s="11">
        <f>IF(A22="","",SUMPRODUCT(('Monthly Data'!$B$5:$B$204=A22)*('Monthly Data'!$F$5:$F$204="Met")))</f>
        <v/>
      </c>
      <c r="I22" s="11">
        <f>IF(A22="","",SUMPRODUCT(('Monthly Data'!$B$5:$B$204=A22)*ISNUMBER('Monthly Data'!$C$5:$C$204)))</f>
        <v/>
      </c>
    </row>
    <row r="23">
      <c r="A23" s="11">
        <f>IF('Measure Dictionary'!A23="","",'Measure Dictionary'!A23)</f>
        <v/>
      </c>
      <c r="B23" s="12">
        <f>IF(A23="","",'Measure Dictionary'!B23)</f>
        <v/>
      </c>
      <c r="C23" s="13">
        <f>IF(A23="","",IF(COUNTIF('Monthly Data'!$B$5:$B$204,A23)=0,"",SUMPRODUCT(MAX(('Monthly Data'!$B$5:$B$204=A23)*'Monthly Data'!$A$5:$A$204))))</f>
        <v/>
      </c>
      <c r="D23" s="11">
        <f>IF(OR(A23="",C23=""),"",SUMPRODUCT(('Monthly Data'!$B$5:$B$204=A23)*('Monthly Data'!$A$5:$A$204=C23)*'Monthly Data'!$C$5:$C$204))</f>
        <v/>
      </c>
      <c r="E23" s="11">
        <f>IF(A23="","",'Measure Dictionary'!G23)</f>
        <v/>
      </c>
      <c r="F23" s="11">
        <f>IF(A23="","",'Measure Dictionary'!H23)</f>
        <v/>
      </c>
      <c r="G23" s="11">
        <f>IF(OR(D23="",E23="",F23=""),"",IF(F23="Higher",IF(D23&gt;=E23,"Met","Not met"),IF(D23&lt;=E23,"Met","Not met")))</f>
        <v/>
      </c>
      <c r="H23" s="11">
        <f>IF(A23="","",SUMPRODUCT(('Monthly Data'!$B$5:$B$204=A23)*('Monthly Data'!$F$5:$F$204="Met")))</f>
        <v/>
      </c>
      <c r="I23" s="11">
        <f>IF(A23="","",SUMPRODUCT(('Monthly Data'!$B$5:$B$204=A23)*ISNUMBER('Monthly Data'!$C$5:$C$204)))</f>
        <v/>
      </c>
    </row>
    <row r="24">
      <c r="A24" s="11">
        <f>IF('Measure Dictionary'!A24="","",'Measure Dictionary'!A24)</f>
        <v/>
      </c>
      <c r="B24" s="12">
        <f>IF(A24="","",'Measure Dictionary'!B24)</f>
        <v/>
      </c>
      <c r="C24" s="13">
        <f>IF(A24="","",IF(COUNTIF('Monthly Data'!$B$5:$B$204,A24)=0,"",SUMPRODUCT(MAX(('Monthly Data'!$B$5:$B$204=A24)*'Monthly Data'!$A$5:$A$204))))</f>
        <v/>
      </c>
      <c r="D24" s="11">
        <f>IF(OR(A24="",C24=""),"",SUMPRODUCT(('Monthly Data'!$B$5:$B$204=A24)*('Monthly Data'!$A$5:$A$204=C24)*'Monthly Data'!$C$5:$C$204))</f>
        <v/>
      </c>
      <c r="E24" s="11">
        <f>IF(A24="","",'Measure Dictionary'!G24)</f>
        <v/>
      </c>
      <c r="F24" s="11">
        <f>IF(A24="","",'Measure Dictionary'!H24)</f>
        <v/>
      </c>
      <c r="G24" s="11">
        <f>IF(OR(D24="",E24="",F24=""),"",IF(F24="Higher",IF(D24&gt;=E24,"Met","Not met"),IF(D24&lt;=E24,"Met","Not met")))</f>
        <v/>
      </c>
      <c r="H24" s="11">
        <f>IF(A24="","",SUMPRODUCT(('Monthly Data'!$B$5:$B$204=A24)*('Monthly Data'!$F$5:$F$204="Met")))</f>
        <v/>
      </c>
      <c r="I24" s="11">
        <f>IF(A24="","",SUMPRODUCT(('Monthly Data'!$B$5:$B$204=A24)*ISNUMBER('Monthly Data'!$C$5:$C$204)))</f>
        <v/>
      </c>
    </row>
  </sheetData>
  <conditionalFormatting sqref="G5:G24">
    <cfRule type="cellIs" priority="1" operator="equal" dxfId="0">
      <formula>"Met"</formula>
    </cfRule>
    <cfRule type="cellIs" priority="2" operator="equal" dxfId="1">
      <formula>"Not met"</formula>
    </cfRule>
  </conditionalFormatting>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2026-09-30T05:32:32Z</dcterms:created>
  <dcterms:modified xsi:type="dcterms:W3CDTF">2026-09-30T05:32:32Z</dcterms:modified>
</cp:coreProperties>
</file>