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353ED814-E399-4054-BD83-E04922049F48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How-To" sheetId="1" r:id="rId1"/>
    <sheet name="Legend" sheetId="2" r:id="rId2"/>
    <sheet name="Skills Matrix" sheetId="3" r:id="rId3"/>
    <sheet name="Dashboar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4" l="1"/>
  <c r="D19" i="4"/>
  <c r="C19" i="4"/>
  <c r="B19" i="4"/>
  <c r="A19" i="4"/>
  <c r="D18" i="4"/>
  <c r="C18" i="4"/>
  <c r="B18" i="4"/>
  <c r="A18" i="4"/>
  <c r="D17" i="4"/>
  <c r="C17" i="4"/>
  <c r="B17" i="4"/>
  <c r="A17" i="4"/>
  <c r="D16" i="4"/>
  <c r="C16" i="4"/>
  <c r="B16" i="4"/>
  <c r="A16" i="4"/>
  <c r="D15" i="4"/>
  <c r="C15" i="4"/>
  <c r="B15" i="4"/>
  <c r="A15" i="4"/>
  <c r="D14" i="4"/>
  <c r="C14" i="4"/>
  <c r="B14" i="4"/>
  <c r="A14" i="4"/>
  <c r="B7" i="4"/>
  <c r="B6" i="4"/>
  <c r="B5" i="4"/>
  <c r="B4" i="4"/>
  <c r="I13" i="3"/>
  <c r="H13" i="3"/>
  <c r="G13" i="3"/>
  <c r="F13" i="3"/>
  <c r="E13" i="3"/>
  <c r="D13" i="3"/>
  <c r="C13" i="3"/>
  <c r="J11" i="3"/>
  <c r="I11" i="3"/>
  <c r="J10" i="3"/>
  <c r="I10" i="3"/>
  <c r="J9" i="3"/>
  <c r="I9" i="3"/>
  <c r="J8" i="3"/>
  <c r="I8" i="3"/>
  <c r="J7" i="3"/>
  <c r="I7" i="3"/>
  <c r="J6" i="3"/>
  <c r="I6" i="3"/>
  <c r="J5" i="3"/>
  <c r="I5" i="3"/>
  <c r="J4" i="3"/>
  <c r="I4" i="3"/>
</calcChain>
</file>

<file path=xl/sharedStrings.xml><?xml version="1.0" encoding="utf-8"?>
<sst xmlns="http://schemas.openxmlformats.org/spreadsheetml/2006/main" count="68" uniqueCount="65">
  <si>
    <t>Skills/Training Matrix Template</t>
  </si>
  <si>
    <t>What this workbook is for</t>
  </si>
  <si>
    <t>How to use this workbook</t>
  </si>
  <si>
    <t>Related resources</t>
  </si>
  <si>
    <t>SixSigmaKaizen.com: Train the Trainer Guide, and the Training Reinforcement and Knowledge Transfer Guide.</t>
  </si>
  <si>
    <t>PROFICIENCY LEGEND</t>
  </si>
  <si>
    <t>Score</t>
  </si>
  <si>
    <t>Level</t>
  </si>
  <si>
    <t>Description</t>
  </si>
  <si>
    <t>No experience</t>
  </si>
  <si>
    <t>Has not performed this task.</t>
  </si>
  <si>
    <t>Trained, needs supervision</t>
  </si>
  <si>
    <t>Can perform with direct oversight.</t>
  </si>
  <si>
    <t>Proficient</t>
  </si>
  <si>
    <t>Can perform independently and consistently.</t>
  </si>
  <si>
    <t>Expert / Can train others</t>
  </si>
  <si>
    <t>Fully proficient and able to train other team members.</t>
  </si>
  <si>
    <t>SKILLS / TRAINING MATRIX</t>
  </si>
  <si>
    <t>Team Member</t>
  </si>
  <si>
    <t>A role-by-skill training matrix for tracking proficiency, planning cross-training, and spotting coverage gaps.</t>
  </si>
  <si>
    <t>A skills matrix shows, at a glance, which team members are proficient in which skills or tasks, using a simple 0-3 proficiency scale. Use it to plan training, cross-training, and staffing coverage, and to spot single points of failure (a skill only one person can perform).</t>
  </si>
  <si>
    <t>1. On the Skills Matrix sheet, replace the sample names and roles with your team (Columns A-B).</t>
  </si>
  <si>
    <t>3. Score each cell using the 0-3 dropdown in each cell - the scale is defined on the Legend sheet.</t>
  </si>
  <si>
    <t>4. The Average and Development Priority columns, and the whole Dashboard sheet, update automatically as you score.</t>
  </si>
  <si>
    <t>5. Use the Dashboard sheet to see team coverage by skill and spot gaps that need training.</t>
  </si>
  <si>
    <t>Note: the Skills Matrix ships with illustrative sample data so you can see the formulas and formatting in action - replace it with your own team's data.</t>
  </si>
  <si>
    <t>Color</t>
  </si>
  <si>
    <t>Development Priority (Skills Matrix)</t>
  </si>
  <si>
    <t>Role</t>
  </si>
  <si>
    <t>Safety Compliance</t>
  </si>
  <si>
    <t>Equipment Operation</t>
  </si>
  <si>
    <t>Quality Inspection</t>
  </si>
  <si>
    <t>Process Documentation</t>
  </si>
  <si>
    <t>Problem Solving</t>
  </si>
  <si>
    <t>Training Others</t>
  </si>
  <si>
    <t>Average</t>
  </si>
  <si>
    <t>Development Priority</t>
  </si>
  <si>
    <t>Flags team members whose average proficiency is below 1.5, or who have any skill scored 0 (no experience), as priorities for training.</t>
  </si>
  <si>
    <t>Maria Chen</t>
  </si>
  <si>
    <t>Line Supervisor</t>
  </si>
  <si>
    <t>James Okafor</t>
  </si>
  <si>
    <t>Machine Operator</t>
  </si>
  <si>
    <t>Priya Nair</t>
  </si>
  <si>
    <t>Quality Technician</t>
  </si>
  <si>
    <t>Diego Torres</t>
  </si>
  <si>
    <t>Aisha Rahman</t>
  </si>
  <si>
    <t>Process Engineer</t>
  </si>
  <si>
    <t>Tom Becker</t>
  </si>
  <si>
    <t>New Hire</t>
  </si>
  <si>
    <t>Grace Kim</t>
  </si>
  <si>
    <t>Liam O'Brien</t>
  </si>
  <si>
    <t>Maintenance Tech</t>
  </si>
  <si>
    <t>Team Average</t>
  </si>
  <si>
    <t>SKILLS MATRIX DASHBOARD</t>
  </si>
  <si>
    <t>Team Summary</t>
  </si>
  <si>
    <t>Team members</t>
  </si>
  <si>
    <t>Skills tracked</t>
  </si>
  <si>
    <t>Team average proficiency</t>
  </si>
  <si>
    <t>Members needing training</t>
  </si>
  <si>
    <t>Skill Coverage Breakdown</t>
  </si>
  <si>
    <t>Skill</t>
  </si>
  <si>
    <t># Proficient (2+)</t>
  </si>
  <si>
    <t>Single Point of Failure?</t>
  </si>
  <si>
    <t>Skills with a single point of failure</t>
  </si>
  <si>
    <t>2. Replace the sample skill headers in row 3 (columns C onward) with the skills or tasks you want to track.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</si>
</sst>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6"/>
      <color rgb="FF153F8A"/>
      <name val="Calibri"/>
    </font>
    <font>
      <b/>
      <sz val="12"/>
      <color rgb="FFFFFFFF"/>
      <name val="Calibri"/>
    </font>
    <font>
      <b/>
      <sz val="11"/>
      <color theme="1"/>
      <name val="Calibri"/>
      <family val="2"/>
      <scheme val="minor"/>
    </font>
    <font>
      <b/>
      <sz val="12"/>
      <color rgb="FF153F8A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6"/>
      <color rgb="FF153F8A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53F8A"/>
      </patternFill>
    </fill>
    <fill>
      <patternFill patternType="solid">
        <fgColor rgb="FF153F8A"/>
        <bgColor indexed="64"/>
      </patternFill>
    </fill>
    <fill>
      <patternFill patternType="solid">
        <fgColor rgb="FFF8696B"/>
        <bgColor indexed="64"/>
      </patternFill>
    </fill>
    <fill>
      <patternFill patternType="solid">
        <fgColor rgb="FFFFEB84"/>
        <bgColor indexed="64"/>
      </patternFill>
    </fill>
    <fill>
      <patternFill patternType="solid">
        <fgColor rgb="FFBFDB84"/>
        <bgColor indexed="64"/>
      </patternFill>
    </fill>
    <fill>
      <patternFill patternType="solid">
        <fgColor rgb="FF63BE7B"/>
        <bgColor indexed="64"/>
      </patternFill>
    </fill>
  </fills>
  <borders count="7">
    <border>
      <left/>
      <right/>
      <top/>
      <bottom/>
      <diagonal/>
    </border>
    <border>
      <left style="thin">
        <color rgb="FFB9C5D6"/>
      </left>
      <right style="thin">
        <color rgb="FFB9C5D6"/>
      </right>
      <top style="thin">
        <color rgb="FFB9C5D6"/>
      </top>
      <bottom style="thin">
        <color rgb="FFB9C5D6"/>
      </bottom>
      <diagonal/>
    </border>
    <border>
      <left style="thin">
        <color rgb="FFB9C5D6"/>
      </left>
      <right/>
      <top style="thin">
        <color rgb="FFB9C5D6"/>
      </top>
      <bottom style="thin">
        <color rgb="FFB9C5D6"/>
      </bottom>
      <diagonal/>
    </border>
    <border>
      <left style="thin">
        <color rgb="FFB9C5D6"/>
      </left>
      <right style="thin">
        <color rgb="FFB9C5D6"/>
      </right>
      <top style="thin">
        <color rgb="FFB9C5D6"/>
      </top>
      <bottom/>
      <diagonal/>
    </border>
    <border>
      <left style="thin">
        <color rgb="FFB9C5D6"/>
      </left>
      <right style="thin">
        <color rgb="FFB9C5D6"/>
      </right>
      <top/>
      <bottom/>
      <diagonal/>
    </border>
    <border>
      <left style="thin">
        <color rgb="FFB9C5D6"/>
      </left>
      <right style="thin">
        <color rgb="FFB9C5D6"/>
      </right>
      <top/>
      <bottom style="thin">
        <color rgb="FFB9C5D6"/>
      </bottom>
      <diagonal/>
    </border>
    <border>
      <left/>
      <right style="thin">
        <color rgb="FFB9C5D6"/>
      </right>
      <top style="thin">
        <color rgb="FFB9C5D6"/>
      </top>
      <bottom style="thin">
        <color rgb="FFB9C5D6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2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3" borderId="0" xfId="0" applyFont="1" applyFill="1" applyAlignment="1">
      <alignment horizontal="center"/>
    </xf>
    <xf numFmtId="0" fontId="0" fillId="0" borderId="2" xfId="0" applyBorder="1"/>
    <xf numFmtId="0" fontId="0" fillId="4" borderId="3" xfId="0" applyFill="1" applyBorder="1"/>
    <xf numFmtId="0" fontId="0" fillId="5" borderId="4" xfId="0" applyFill="1" applyBorder="1"/>
    <xf numFmtId="0" fontId="0" fillId="6" borderId="4" xfId="0" applyFill="1" applyBorder="1"/>
    <xf numFmtId="0" fontId="0" fillId="7" borderId="5" xfId="0" applyFill="1" applyBorder="1"/>
    <xf numFmtId="0" fontId="0" fillId="0" borderId="0" xfId="0" applyFont="1"/>
    <xf numFmtId="0" fontId="4" fillId="0" borderId="0" xfId="0" applyFont="1"/>
    <xf numFmtId="0" fontId="5" fillId="0" borderId="0" xfId="0" applyFont="1"/>
    <xf numFmtId="0" fontId="7" fillId="3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9" fillId="0" borderId="0" xfId="0" applyFont="1"/>
    <xf numFmtId="164" fontId="3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6" xfId="0" applyBorder="1"/>
    <xf numFmtId="164" fontId="0" fillId="0" borderId="6" xfId="0" applyNumberFormat="1" applyBorder="1"/>
    <xf numFmtId="0" fontId="10" fillId="3" borderId="1" xfId="0" applyFont="1" applyFill="1" applyBorder="1"/>
    <xf numFmtId="164" fontId="0" fillId="0" borderId="1" xfId="0" applyNumberFormat="1" applyBorder="1" applyAlignment="1">
      <alignment horizontal="center"/>
    </xf>
    <xf numFmtId="0" fontId="7" fillId="3" borderId="0" xfId="0" applyFont="1" applyFill="1" applyAlignment="1">
      <alignment wrapText="1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solid">
          <fgColor indexed="64"/>
          <bgColor rgb="FF153F8A"/>
        </patternFill>
      </fill>
      <alignment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Team Average Proficiency by Skill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Dashboard!$B$13</c:f>
              <c:strCache>
                <c:ptCount val="1"/>
                <c:pt idx="0">
                  <c:v>Team 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Dashboard!$A$14:$A$19</c:f>
              <c:strCache>
                <c:ptCount val="6"/>
                <c:pt idx="0">
                  <c:v>Safety Compliance</c:v>
                </c:pt>
                <c:pt idx="1">
                  <c:v>Equipment Operation</c:v>
                </c:pt>
                <c:pt idx="2">
                  <c:v>Quality Inspection</c:v>
                </c:pt>
                <c:pt idx="3">
                  <c:v>Process Documentation</c:v>
                </c:pt>
                <c:pt idx="4">
                  <c:v>Problem Solving</c:v>
                </c:pt>
                <c:pt idx="5">
                  <c:v>Training Others</c:v>
                </c:pt>
              </c:strCache>
            </c:strRef>
          </c:cat>
          <c:val>
            <c:numRef>
              <c:f>Dashboard!$B$14:$B$19</c:f>
              <c:numCache>
                <c:formatCode>0.0</c:formatCode>
                <c:ptCount val="6"/>
                <c:pt idx="0">
                  <c:v>2.125</c:v>
                </c:pt>
                <c:pt idx="1">
                  <c:v>2.125</c:v>
                </c:pt>
                <c:pt idx="2">
                  <c:v>1.5</c:v>
                </c:pt>
                <c:pt idx="3">
                  <c:v>1.625</c:v>
                </c:pt>
                <c:pt idx="4">
                  <c:v>1.25</c:v>
                </c:pt>
                <c:pt idx="5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E8-475C-A2AC-57396EC1D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0729455"/>
        <c:axId val="1843113487"/>
      </c:barChart>
      <c:catAx>
        <c:axId val="1850729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3113487"/>
        <c:crosses val="autoZero"/>
        <c:auto val="1"/>
        <c:lblAlgn val="ctr"/>
        <c:lblOffset val="100"/>
        <c:noMultiLvlLbl val="0"/>
      </c:catAx>
      <c:valAx>
        <c:axId val="1843113487"/>
        <c:scaling>
          <c:orientation val="minMax"/>
          <c:max val="3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Average Score (0-3)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07294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D89F27-6AC9-263A-CF08-2A4158E212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75631A-5399-43C5-8018-989A9311279D}" name="SkillsMatrix" displayName="SkillsMatrix" ref="A3:J11" totalsRowShown="0" headerRowDxfId="0" dataDxfId="1">
  <autoFilter ref="A3:J11" xr:uid="{5975631A-5399-43C5-8018-989A9311279D}"/>
  <tableColumns count="10">
    <tableColumn id="1" xr3:uid="{8D6CDBE9-ADF1-4499-8C13-22211AD00EDA}" name="Team Member" dataDxfId="11"/>
    <tableColumn id="2" xr3:uid="{F087804D-877B-43C6-A625-E8A819F9B058}" name="Role" dataDxfId="10"/>
    <tableColumn id="3" xr3:uid="{9EFF584A-4F87-493B-A951-6C1CDA61CBAF}" name="Safety Compliance" dataDxfId="9"/>
    <tableColumn id="4" xr3:uid="{53AEB739-C6B7-4803-A36D-CA6E3C9F08D2}" name="Equipment Operation" dataDxfId="8"/>
    <tableColumn id="5" xr3:uid="{67E6DF58-1624-4811-8973-B54ADC9B9780}" name="Quality Inspection" dataDxfId="7"/>
    <tableColumn id="6" xr3:uid="{CA6DC207-EE3B-46F9-844F-CFC4FB5FAA90}" name="Process Documentation" dataDxfId="6"/>
    <tableColumn id="7" xr3:uid="{3E896444-9A6F-41B2-BBE4-0A8C0BE444FB}" name="Problem Solving" dataDxfId="5"/>
    <tableColumn id="8" xr3:uid="{A2C455F2-8208-4250-AE70-20823CABA3DC}" name="Training Others" dataDxfId="4"/>
    <tableColumn id="9" xr3:uid="{CDE16007-E809-4AEE-982F-C8B6CE2294AE}" name="Average" dataDxfId="3">
      <calculatedColumnFormula>AVERAGE(C4:H4)</calculatedColumnFormula>
    </tableColumn>
    <tableColumn id="10" xr3:uid="{9FE4AB21-5FE4-4F34-8D44-EAB69079419B}" name="Development Priority" dataDxfId="2">
      <calculatedColumnFormula>IF(OR(I4&lt;1.5,COUNTIF(C4:H4,0)&gt;0),"Needs Training","-")</calculatedColumnFormula>
    </tableColumn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39C59F3-84E2-432C-B738-5FD759210BF7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6b3bf09d-2c15-44d3-a40e-b4579cc5b85e&quot;"/>
  </we:properties>
  <we:bindings/>
  <we:snapshot xmlns:r="http://schemas.openxmlformats.org/officeDocument/2006/relationships"/>
</we:webextension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workbookViewId="0"/>
  </sheetViews>
  <sheetFormatPr defaultRowHeight="15" x14ac:dyDescent="0.25"/>
  <cols>
    <col min="1" max="1" width="118.140625" customWidth="1"/>
  </cols>
  <sheetData>
    <row r="1" spans="1:1" ht="21" x14ac:dyDescent="0.35">
      <c r="A1" s="1" t="s">
        <v>0</v>
      </c>
    </row>
    <row r="3" spans="1:1" x14ac:dyDescent="0.25">
      <c r="A3" s="2" t="s">
        <v>19</v>
      </c>
    </row>
    <row r="4" spans="1:1" x14ac:dyDescent="0.25">
      <c r="A4" s="2"/>
    </row>
    <row r="5" spans="1:1" ht="15.75" x14ac:dyDescent="0.25">
      <c r="A5" s="6" t="s">
        <v>1</v>
      </c>
    </row>
    <row r="6" spans="1:1" ht="45" x14ac:dyDescent="0.25">
      <c r="A6" s="2" t="s">
        <v>20</v>
      </c>
    </row>
    <row r="7" spans="1:1" x14ac:dyDescent="0.25">
      <c r="A7" s="2"/>
    </row>
    <row r="8" spans="1:1" ht="15.75" x14ac:dyDescent="0.25">
      <c r="A8" s="6" t="s">
        <v>2</v>
      </c>
    </row>
    <row r="9" spans="1:1" x14ac:dyDescent="0.25">
      <c r="A9" s="2" t="s">
        <v>21</v>
      </c>
    </row>
    <row r="10" spans="1:1" x14ac:dyDescent="0.25">
      <c r="A10" s="2" t="s">
        <v>64</v>
      </c>
    </row>
    <row r="11" spans="1:1" x14ac:dyDescent="0.25">
      <c r="A11" s="2" t="s">
        <v>22</v>
      </c>
    </row>
    <row r="12" spans="1:1" x14ac:dyDescent="0.25">
      <c r="A12" s="2" t="s">
        <v>23</v>
      </c>
    </row>
    <row r="13" spans="1:1" x14ac:dyDescent="0.25">
      <c r="A13" s="2" t="s">
        <v>24</v>
      </c>
    </row>
    <row r="14" spans="1:1" x14ac:dyDescent="0.25">
      <c r="A14" s="2"/>
    </row>
    <row r="15" spans="1:1" ht="30" x14ac:dyDescent="0.25">
      <c r="A15" s="7" t="s">
        <v>25</v>
      </c>
    </row>
    <row r="17" spans="1:1" ht="15.75" x14ac:dyDescent="0.25">
      <c r="A17" s="6" t="s">
        <v>3</v>
      </c>
    </row>
    <row r="18" spans="1:1" x14ac:dyDescent="0.25">
      <c r="A18" t="s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/>
  </sheetViews>
  <sheetFormatPr defaultRowHeight="15" x14ac:dyDescent="0.25"/>
  <cols>
    <col min="1" max="1" width="29" bestFit="1" customWidth="1"/>
    <col min="2" max="2" width="25.28515625" bestFit="1" customWidth="1"/>
    <col min="3" max="3" width="50.42578125" bestFit="1" customWidth="1"/>
    <col min="4" max="4" width="6.140625" bestFit="1" customWidth="1"/>
  </cols>
  <sheetData>
    <row r="1" spans="1:4" ht="21" x14ac:dyDescent="0.35">
      <c r="A1" s="1" t="s">
        <v>5</v>
      </c>
      <c r="D1" s="14"/>
    </row>
    <row r="2" spans="1:4" x14ac:dyDescent="0.25">
      <c r="D2" s="14"/>
    </row>
    <row r="3" spans="1:4" ht="15.75" x14ac:dyDescent="0.25">
      <c r="A3" s="3" t="s">
        <v>6</v>
      </c>
      <c r="B3" s="3" t="s">
        <v>7</v>
      </c>
      <c r="C3" s="3" t="s">
        <v>8</v>
      </c>
      <c r="D3" s="8" t="s">
        <v>26</v>
      </c>
    </row>
    <row r="4" spans="1:4" x14ac:dyDescent="0.25">
      <c r="A4" s="4">
        <v>0</v>
      </c>
      <c r="B4" s="4" t="s">
        <v>9</v>
      </c>
      <c r="C4" s="9" t="s">
        <v>10</v>
      </c>
      <c r="D4" s="10"/>
    </row>
    <row r="5" spans="1:4" x14ac:dyDescent="0.25">
      <c r="A5" s="4">
        <v>1</v>
      </c>
      <c r="B5" s="4" t="s">
        <v>11</v>
      </c>
      <c r="C5" s="9" t="s">
        <v>12</v>
      </c>
      <c r="D5" s="11"/>
    </row>
    <row r="6" spans="1:4" x14ac:dyDescent="0.25">
      <c r="A6" s="4">
        <v>2</v>
      </c>
      <c r="B6" s="4" t="s">
        <v>13</v>
      </c>
      <c r="C6" s="9" t="s">
        <v>14</v>
      </c>
      <c r="D6" s="12"/>
    </row>
    <row r="7" spans="1:4" x14ac:dyDescent="0.25">
      <c r="A7" s="4">
        <v>3</v>
      </c>
      <c r="B7" s="4" t="s">
        <v>15</v>
      </c>
      <c r="C7" s="9" t="s">
        <v>16</v>
      </c>
      <c r="D7" s="13"/>
    </row>
    <row r="9" spans="1:4" ht="15.75" x14ac:dyDescent="0.25">
      <c r="A9" s="15" t="s">
        <v>27</v>
      </c>
    </row>
    <row r="10" spans="1:4" x14ac:dyDescent="0.25">
      <c r="A10" s="16" t="s">
        <v>37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"/>
  <sheetViews>
    <sheetView workbookViewId="0">
      <pane ySplit="3" topLeftCell="A4" activePane="bottomLeft" state="frozen"/>
      <selection pane="bottomLeft" sqref="A1:J1"/>
    </sheetView>
  </sheetViews>
  <sheetFormatPr defaultRowHeight="15" x14ac:dyDescent="0.25"/>
  <cols>
    <col min="1" max="1" width="22.85546875" customWidth="1"/>
    <col min="2" max="2" width="21" customWidth="1"/>
    <col min="3" max="6" width="18.140625" customWidth="1"/>
    <col min="7" max="7" width="19" customWidth="1"/>
    <col min="8" max="8" width="20" customWidth="1"/>
    <col min="9" max="9" width="13.28515625" customWidth="1"/>
    <col min="10" max="10" width="24.7109375" customWidth="1"/>
  </cols>
  <sheetData>
    <row r="1" spans="1:10" ht="21" x14ac:dyDescent="0.35">
      <c r="A1" s="25" t="s">
        <v>17</v>
      </c>
      <c r="B1" s="24"/>
      <c r="C1" s="24"/>
      <c r="D1" s="24"/>
      <c r="E1" s="24"/>
      <c r="F1" s="24"/>
      <c r="G1" s="24"/>
      <c r="H1" s="24"/>
      <c r="I1" s="24"/>
      <c r="J1" s="24"/>
    </row>
    <row r="3" spans="1:10" ht="30" customHeight="1" x14ac:dyDescent="0.25">
      <c r="A3" s="30" t="s">
        <v>18</v>
      </c>
      <c r="B3" s="30" t="s">
        <v>28</v>
      </c>
      <c r="C3" s="30" t="s">
        <v>29</v>
      </c>
      <c r="D3" s="30" t="s">
        <v>30</v>
      </c>
      <c r="E3" s="30" t="s">
        <v>31</v>
      </c>
      <c r="F3" s="30" t="s">
        <v>32</v>
      </c>
      <c r="G3" s="30" t="s">
        <v>33</v>
      </c>
      <c r="H3" s="30" t="s">
        <v>34</v>
      </c>
      <c r="I3" s="30" t="s">
        <v>35</v>
      </c>
      <c r="J3" s="30" t="s">
        <v>36</v>
      </c>
    </row>
    <row r="4" spans="1:10" x14ac:dyDescent="0.25">
      <c r="A4" s="18" t="s">
        <v>38</v>
      </c>
      <c r="B4" s="18" t="s">
        <v>39</v>
      </c>
      <c r="C4" s="19">
        <v>3</v>
      </c>
      <c r="D4" s="19">
        <v>3</v>
      </c>
      <c r="E4" s="19">
        <v>2</v>
      </c>
      <c r="F4" s="19">
        <v>3</v>
      </c>
      <c r="G4" s="19">
        <v>2</v>
      </c>
      <c r="H4" s="19">
        <v>3</v>
      </c>
      <c r="I4" s="21">
        <f>AVERAGE(C4:H4)</f>
        <v>2.6666666666666665</v>
      </c>
      <c r="J4" s="20" t="str">
        <f>IF(OR(I4&lt;1.5,COUNTIF(C4:H4,0)&gt;0),"Needs Training","-")</f>
        <v>-</v>
      </c>
    </row>
    <row r="5" spans="1:10" x14ac:dyDescent="0.25">
      <c r="A5" s="18" t="s">
        <v>40</v>
      </c>
      <c r="B5" s="18" t="s">
        <v>41</v>
      </c>
      <c r="C5" s="19">
        <v>2</v>
      </c>
      <c r="D5" s="19">
        <v>3</v>
      </c>
      <c r="E5" s="19">
        <v>1</v>
      </c>
      <c r="F5" s="19">
        <v>1</v>
      </c>
      <c r="G5" s="19">
        <v>0</v>
      </c>
      <c r="H5" s="19">
        <v>0</v>
      </c>
      <c r="I5" s="21">
        <f>AVERAGE(C5:H5)</f>
        <v>1.1666666666666667</v>
      </c>
      <c r="J5" s="20" t="str">
        <f>IF(OR(I5&lt;1.5,COUNTIF(C5:H5,0)&gt;0),"Needs Training","-")</f>
        <v>Needs Training</v>
      </c>
    </row>
    <row r="6" spans="1:10" x14ac:dyDescent="0.25">
      <c r="A6" s="18" t="s">
        <v>42</v>
      </c>
      <c r="B6" s="18" t="s">
        <v>43</v>
      </c>
      <c r="C6" s="19">
        <v>1</v>
      </c>
      <c r="D6" s="19">
        <v>1</v>
      </c>
      <c r="E6" s="19">
        <v>3</v>
      </c>
      <c r="F6" s="19">
        <v>2</v>
      </c>
      <c r="G6" s="19">
        <v>1</v>
      </c>
      <c r="H6" s="19">
        <v>0</v>
      </c>
      <c r="I6" s="21">
        <f>AVERAGE(C6:H6)</f>
        <v>1.3333333333333333</v>
      </c>
      <c r="J6" s="20" t="str">
        <f>IF(OR(I6&lt;1.5,COUNTIF(C6:H6,0)&gt;0),"Needs Training","-")</f>
        <v>Needs Training</v>
      </c>
    </row>
    <row r="7" spans="1:10" x14ac:dyDescent="0.25">
      <c r="A7" s="18" t="s">
        <v>44</v>
      </c>
      <c r="B7" s="18" t="s">
        <v>41</v>
      </c>
      <c r="C7" s="19">
        <v>2</v>
      </c>
      <c r="D7" s="19">
        <v>2</v>
      </c>
      <c r="E7" s="19">
        <v>1</v>
      </c>
      <c r="F7" s="19">
        <v>1</v>
      </c>
      <c r="G7" s="19">
        <v>1</v>
      </c>
      <c r="H7" s="19">
        <v>0</v>
      </c>
      <c r="I7" s="21">
        <f>AVERAGE(C7:H7)</f>
        <v>1.1666666666666667</v>
      </c>
      <c r="J7" s="20" t="str">
        <f>IF(OR(I7&lt;1.5,COUNTIF(C7:H7,0)&gt;0),"Needs Training","-")</f>
        <v>Needs Training</v>
      </c>
    </row>
    <row r="8" spans="1:10" x14ac:dyDescent="0.25">
      <c r="A8" s="18" t="s">
        <v>45</v>
      </c>
      <c r="B8" s="18" t="s">
        <v>46</v>
      </c>
      <c r="C8" s="19">
        <v>3</v>
      </c>
      <c r="D8" s="19">
        <v>2</v>
      </c>
      <c r="E8" s="19">
        <v>2</v>
      </c>
      <c r="F8" s="19">
        <v>3</v>
      </c>
      <c r="G8" s="19">
        <v>3</v>
      </c>
      <c r="H8" s="19">
        <v>2</v>
      </c>
      <c r="I8" s="21">
        <f>AVERAGE(C8:H8)</f>
        <v>2.5</v>
      </c>
      <c r="J8" s="20" t="str">
        <f>IF(OR(I8&lt;1.5,COUNTIF(C8:H8,0)&gt;0),"Needs Training","-")</f>
        <v>-</v>
      </c>
    </row>
    <row r="9" spans="1:10" x14ac:dyDescent="0.25">
      <c r="A9" s="18" t="s">
        <v>47</v>
      </c>
      <c r="B9" s="18" t="s">
        <v>48</v>
      </c>
      <c r="C9" s="19">
        <v>1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21">
        <f>AVERAGE(C9:H9)</f>
        <v>0.16666666666666666</v>
      </c>
      <c r="J9" s="20" t="str">
        <f>IF(OR(I9&lt;1.5,COUNTIF(C9:H9,0)&gt;0),"Needs Training","-")</f>
        <v>Needs Training</v>
      </c>
    </row>
    <row r="10" spans="1:10" x14ac:dyDescent="0.25">
      <c r="A10" s="18" t="s">
        <v>49</v>
      </c>
      <c r="B10" s="18" t="s">
        <v>39</v>
      </c>
      <c r="C10" s="19">
        <v>2</v>
      </c>
      <c r="D10" s="19">
        <v>3</v>
      </c>
      <c r="E10" s="19">
        <v>2</v>
      </c>
      <c r="F10" s="19">
        <v>2</v>
      </c>
      <c r="G10" s="19">
        <v>2</v>
      </c>
      <c r="H10" s="19">
        <v>1</v>
      </c>
      <c r="I10" s="21">
        <f>AVERAGE(C10:H10)</f>
        <v>2</v>
      </c>
      <c r="J10" s="20" t="str">
        <f>IF(OR(I10&lt;1.5,COUNTIF(C10:H10,0)&gt;0),"Needs Training","-")</f>
        <v>-</v>
      </c>
    </row>
    <row r="11" spans="1:10" x14ac:dyDescent="0.25">
      <c r="A11" s="18" t="s">
        <v>50</v>
      </c>
      <c r="B11" s="18" t="s">
        <v>51</v>
      </c>
      <c r="C11" s="19">
        <v>3</v>
      </c>
      <c r="D11" s="19">
        <v>3</v>
      </c>
      <c r="E11" s="19">
        <v>1</v>
      </c>
      <c r="F11" s="19">
        <v>1</v>
      </c>
      <c r="G11" s="19">
        <v>1</v>
      </c>
      <c r="H11" s="19">
        <v>0</v>
      </c>
      <c r="I11" s="21">
        <f>AVERAGE(C11:H11)</f>
        <v>1.5</v>
      </c>
      <c r="J11" s="20" t="str">
        <f>IF(OR(I11&lt;1.5,COUNTIF(C11:H11,0)&gt;0),"Needs Training","-")</f>
        <v>Needs Training</v>
      </c>
    </row>
    <row r="13" spans="1:10" x14ac:dyDescent="0.25">
      <c r="A13" s="22" t="s">
        <v>52</v>
      </c>
      <c r="C13" s="23">
        <f>AVERAGE(C4:C11)</f>
        <v>2.125</v>
      </c>
      <c r="D13" s="23">
        <f>AVERAGE(D4:D11)</f>
        <v>2.125</v>
      </c>
      <c r="E13" s="23">
        <f>AVERAGE(E4:E11)</f>
        <v>1.5</v>
      </c>
      <c r="F13" s="23">
        <f>AVERAGE(F4:F11)</f>
        <v>1.625</v>
      </c>
      <c r="G13" s="23">
        <f>AVERAGE(G4:G11)</f>
        <v>1.25</v>
      </c>
      <c r="H13" s="23">
        <f>AVERAGE(H4:H11)</f>
        <v>0.75</v>
      </c>
      <c r="I13" s="23">
        <f>AVERAGE(C13:H13)</f>
        <v>1.5625</v>
      </c>
    </row>
  </sheetData>
  <mergeCells count="1">
    <mergeCell ref="A1:J1"/>
  </mergeCells>
  <conditionalFormatting sqref="C4:H11">
    <cfRule type="colorScale" priority="1">
      <colorScale>
        <cfvo type="min"/>
        <cfvo type="num" val="1.5"/>
        <cfvo type="max"/>
        <color rgb="FFF8696B"/>
        <color rgb="FFFFEB84"/>
        <color rgb="FF63BE7B"/>
      </colorScale>
    </cfRule>
  </conditionalFormatting>
  <dataValidations count="1">
    <dataValidation type="list" allowBlank="1" showInputMessage="1" showErrorMessage="1" sqref="C4:H11" xr:uid="{764A906A-1D95-44D6-8812-6F64E9555FB0}">
      <formula1>"0,1,2,3"</formula1>
    </dataValidation>
  </dataValidations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1B0EE-CD40-4D01-8E38-3B411529005D}">
  <dimension ref="A1:N19"/>
  <sheetViews>
    <sheetView tabSelected="1" workbookViewId="0"/>
  </sheetViews>
  <sheetFormatPr defaultRowHeight="15" x14ac:dyDescent="0.25"/>
  <cols>
    <col min="1" max="1" width="41.85546875" customWidth="1"/>
    <col min="2" max="2" width="21" customWidth="1"/>
    <col min="3" max="3" width="22.85546875" customWidth="1"/>
    <col min="4" max="4" width="28.5703125" customWidth="1"/>
  </cols>
  <sheetData>
    <row r="1" spans="1:14" ht="21" x14ac:dyDescent="0.35">
      <c r="A1" s="25" t="s">
        <v>53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3" spans="1:14" ht="15.75" x14ac:dyDescent="0.25">
      <c r="A3" s="17" t="s">
        <v>54</v>
      </c>
      <c r="B3" s="17"/>
    </row>
    <row r="4" spans="1:14" x14ac:dyDescent="0.25">
      <c r="A4" s="9" t="s">
        <v>55</v>
      </c>
      <c r="B4" s="26">
        <f>ROWS(SkillsMatrix[Team Member])</f>
        <v>8</v>
      </c>
    </row>
    <row r="5" spans="1:14" x14ac:dyDescent="0.25">
      <c r="A5" s="9" t="s">
        <v>56</v>
      </c>
      <c r="B5" s="26">
        <f>COLUMNS(SkillsMatrix[[Safety Compliance]:[Training Others]])</f>
        <v>6</v>
      </c>
    </row>
    <row r="6" spans="1:14" x14ac:dyDescent="0.25">
      <c r="A6" s="9" t="s">
        <v>57</v>
      </c>
      <c r="B6" s="27">
        <f>AVERAGE('Skills Matrix'!I4:I11)</f>
        <v>1.5624999999999998</v>
      </c>
    </row>
    <row r="7" spans="1:14" x14ac:dyDescent="0.25">
      <c r="A7" s="9" t="s">
        <v>58</v>
      </c>
      <c r="B7" s="26">
        <f>COUNTIF(SkillsMatrix[Development Priority],"Needs Training")</f>
        <v>5</v>
      </c>
    </row>
    <row r="8" spans="1:14" x14ac:dyDescent="0.25">
      <c r="A8" s="9" t="s">
        <v>63</v>
      </c>
      <c r="B8" s="26">
        <f>COUNTIF(D14:D19,"Yes")</f>
        <v>0</v>
      </c>
    </row>
    <row r="11" spans="1:14" ht="15.75" x14ac:dyDescent="0.25">
      <c r="A11" s="17" t="s">
        <v>59</v>
      </c>
      <c r="B11" s="17"/>
      <c r="C11" s="17"/>
      <c r="D11" s="17"/>
    </row>
    <row r="13" spans="1:14" x14ac:dyDescent="0.25">
      <c r="A13" s="28" t="s">
        <v>60</v>
      </c>
      <c r="B13" s="28" t="s">
        <v>52</v>
      </c>
      <c r="C13" s="28" t="s">
        <v>61</v>
      </c>
      <c r="D13" s="28" t="s">
        <v>62</v>
      </c>
    </row>
    <row r="14" spans="1:14" x14ac:dyDescent="0.25">
      <c r="A14" s="4" t="str">
        <f>'Skills Matrix'!C3</f>
        <v>Safety Compliance</v>
      </c>
      <c r="B14" s="29">
        <f>'Skills Matrix'!C13</f>
        <v>2.125</v>
      </c>
      <c r="C14" s="5">
        <f>COUNTIF('Skills Matrix'!C4:C11,"&gt;=2")</f>
        <v>6</v>
      </c>
      <c r="D14" s="5" t="str">
        <f>IF(C14&lt;=1,"Yes","-")</f>
        <v>-</v>
      </c>
    </row>
    <row r="15" spans="1:14" x14ac:dyDescent="0.25">
      <c r="A15" s="4" t="str">
        <f>'Skills Matrix'!D3</f>
        <v>Equipment Operation</v>
      </c>
      <c r="B15" s="29">
        <f>'Skills Matrix'!D13</f>
        <v>2.125</v>
      </c>
      <c r="C15" s="5">
        <f>COUNTIF('Skills Matrix'!D4:D11,"&gt;=2")</f>
        <v>6</v>
      </c>
      <c r="D15" s="5" t="str">
        <f>IF(C15&lt;=1,"Yes","-")</f>
        <v>-</v>
      </c>
    </row>
    <row r="16" spans="1:14" x14ac:dyDescent="0.25">
      <c r="A16" s="4" t="str">
        <f>'Skills Matrix'!E3</f>
        <v>Quality Inspection</v>
      </c>
      <c r="B16" s="29">
        <f>'Skills Matrix'!E13</f>
        <v>1.5</v>
      </c>
      <c r="C16" s="5">
        <f>COUNTIF('Skills Matrix'!E4:E11,"&gt;=2")</f>
        <v>4</v>
      </c>
      <c r="D16" s="5" t="str">
        <f>IF(C16&lt;=1,"Yes","-")</f>
        <v>-</v>
      </c>
    </row>
    <row r="17" spans="1:4" x14ac:dyDescent="0.25">
      <c r="A17" s="4" t="str">
        <f>'Skills Matrix'!F3</f>
        <v>Process Documentation</v>
      </c>
      <c r="B17" s="29">
        <f>'Skills Matrix'!F13</f>
        <v>1.625</v>
      </c>
      <c r="C17" s="5">
        <f>COUNTIF('Skills Matrix'!F4:F11,"&gt;=2")</f>
        <v>4</v>
      </c>
      <c r="D17" s="5" t="str">
        <f>IF(C17&lt;=1,"Yes","-")</f>
        <v>-</v>
      </c>
    </row>
    <row r="18" spans="1:4" x14ac:dyDescent="0.25">
      <c r="A18" s="4" t="str">
        <f>'Skills Matrix'!G3</f>
        <v>Problem Solving</v>
      </c>
      <c r="B18" s="29">
        <f>'Skills Matrix'!G13</f>
        <v>1.25</v>
      </c>
      <c r="C18" s="5">
        <f>COUNTIF('Skills Matrix'!G4:G11,"&gt;=2")</f>
        <v>3</v>
      </c>
      <c r="D18" s="5" t="str">
        <f>IF(C18&lt;=1,"Yes","-")</f>
        <v>-</v>
      </c>
    </row>
    <row r="19" spans="1:4" x14ac:dyDescent="0.25">
      <c r="A19" s="4" t="str">
        <f>'Skills Matrix'!H3</f>
        <v>Training Others</v>
      </c>
      <c r="B19" s="29">
        <f>'Skills Matrix'!H13</f>
        <v>0.75</v>
      </c>
      <c r="C19" s="5">
        <f>COUNTIF('Skills Matrix'!H4:H11,"&gt;=2")</f>
        <v>2</v>
      </c>
      <c r="D19" s="5" t="str">
        <f>IF(C19&lt;=1,"Yes","-")</f>
        <v>-</v>
      </c>
    </row>
  </sheetData>
  <mergeCells count="1">
    <mergeCell ref="A1:N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How-To</vt:lpstr>
      <vt:lpstr>Legend</vt:lpstr>
      <vt:lpstr>Skills Matrix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2026-09-10T05:26:22Z</dcterms:created>
  <dcterms:modified xsi:type="dcterms:W3CDTF">2026-09-11T03:34:14Z</dcterms:modified>
</cp:coreProperties>
</file>